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k11830435.xls 1" sheetId="1" r:id="rId1"/>
    <sheet name="k11830435.xls 2" sheetId="2" r:id="rId2"/>
    <sheet name="k11830435.xls 3" sheetId="3" r:id="rId3"/>
    <sheet name="k11830435.xls 4" sheetId="4" r:id="rId4"/>
  </sheets>
  <definedNames/>
  <calcPr fullCalcOnLoad="1"/>
</workbook>
</file>

<file path=xl/sharedStrings.xml><?xml version="1.0" encoding="utf-8"?>
<sst xmlns="http://schemas.openxmlformats.org/spreadsheetml/2006/main" count="18240" uniqueCount="1183">
  <si>
    <t>DS-045409-EU Trade Since 1988 by HS2, 4, 6 and CN8</t>
  </si>
  <si>
    <t/>
  </si>
  <si>
    <t>Extracted on</t>
  </si>
  <si>
    <t>FLOW</t>
  </si>
  <si>
    <t>IMPORT</t>
  </si>
  <si>
    <t>PARTNER</t>
  </si>
  <si>
    <t>COTE D'IVOIRE</t>
  </si>
  <si>
    <t>PERIOD</t>
  </si>
  <si>
    <t>Jan.-Dec. 2014</t>
  </si>
  <si>
    <t>REPORTER</t>
  </si>
  <si>
    <t>EU28 (AT, BE, BG, CY, CZ, DE, DK, EE, ES, FI, FR, GB, GR, HR,HU, IE, IT, LT, LU, LV, MT, NL, PL, PT, RO, SE, SI, SK)</t>
  </si>
  <si>
    <t>PRODUCT/INDICATORS</t>
  </si>
  <si>
    <t>VALUE_IN_EUROS</t>
  </si>
  <si>
    <t>QUANTITY_IN_100KG</t>
  </si>
  <si>
    <t>05 PRODUCTS OF ANIMAL ORIGIN, NOT ELSEWHERE SPECIFIED OR INCLUDED</t>
  </si>
  <si>
    <t>0501 HUMAN HAIR, UNWORKED, WHETHER OR NOT WASHED OR SCOURED; WASTE OF HUMAN HAIR</t>
  </si>
  <si>
    <t>050100 HUMAN HAIR, UNWORKED, WHETHER OR NOT WASHED OR SCOURED; WASTE OF HUMAN HAIR</t>
  </si>
  <si>
    <t>05010000 HUMAN HAIR, UNWORKED, WHETHER OR NOT WASHED OR SCOURED; WASTE OF HUMAN HAIR</t>
  </si>
  <si>
    <t>0502 PIGS', HOGS' OR BOARS' BRISTLES AND HAIR; BADGER HAIR AND OTHER BRUSH MAKING HAIR; WASTE OF SUCH BRISTLES OR HAIR</t>
  </si>
  <si>
    <t>050210 PIGS', HOGS' OR BOARS' BRISTLES AND WASTE OF SUCH BRISTLES</t>
  </si>
  <si>
    <t>05021000 PIGS', HOGS' OR BOARS' BRISTLES AND WASTE OF SUCH BRISTLES</t>
  </si>
  <si>
    <t>05021010 UNWORKED PIGS', HOGS' OR BOARS' BRISTLES OR HAIR, WHETHER OR NOT WASHED, DEGREASED OR DISINFECTED AND WASTE THEREOF</t>
  </si>
  <si>
    <t>05021090 PIGS', HOGS', OR BOARS' BRISTLES OR HAIR, WORKED</t>
  </si>
  <si>
    <t>050290 BADGER AND OTHER BRUSH MAKING HAIR AND WASTE THEREOF</t>
  </si>
  <si>
    <t>05029000 BADGER AND OTHER BRUSH MAKING HAIR AND WASTE THEREOF</t>
  </si>
  <si>
    <t>0503 HORSEHAIR AND HORSEHAIR WASTE, WHETHER OR NOT PUT UP AS A LAYER, WITH OR WITHOUT SUPPORTING MATERIAL</t>
  </si>
  <si>
    <t>050300 HORSEHAIR AND HORSEHAIR WASTE, WHETHER OR NOT PUT UP AS A LAYER, WITH OR WITHOUT SUPPORTING MATERIAL</t>
  </si>
  <si>
    <t>05030000 HORSEHAIR AND HORSEHAIR WASTE, WHETHER OR NOT PUT UP AS A LAYER, WITH OR WITHOUT SUPPORTING MATERIAL</t>
  </si>
  <si>
    <t>0504 GUTS, BLADDERS AND STOMACHS OF ANIMALS (OTHER THAN FISH), WHOLE AND PIECES THEREOF, FRESH, CHILLED, FROZEN, SALTED, IN BRINE, DRIED OR SMOKED</t>
  </si>
  <si>
    <t>050400 GUTS, BLADDERS AND STOMACHS OF ANIMALS (OTHER THAN FISH), WHOLE AND PIECES THEREOF, FRESH, CHILLED, FROZEN, SALTED, IN BRINE, DRIED OR SMOKED</t>
  </si>
  <si>
    <t>05040000 GUTS, BLADDERS AND STOMACHS OF ANIMALS (OTHER THAN FISH), WHOLE AND PIECES THEREOF, FRESH, CHILLED, FROZEN, SALTED, IN BRINE, DRIED OR SMOKED</t>
  </si>
  <si>
    <t>0505 SKINS AND OTHER PARTS OF BIRDS, WITH THEIR FEATHERS OR DOWN, FEATHERS AND PARTS OF FEATHERS, WHETHER OR NOT WITH TRIMMED EDGES, AND DOWN, NOT FURTHER WORKED THAN CLEANED, DISINFECTED OR TREATED FOR PRESERVATION; POWDER AND WASTE OF FEATHERS OR PARTS OF FEATHERS</t>
  </si>
  <si>
    <t>050510 FEATHERS USED FOR STUFFING AND DOWN, NOT FURTHER WORKED THAN CLEANED, DISINFECTED OR TREATED FOR PRESERVATION</t>
  </si>
  <si>
    <t>05051010 RAW FEATHERS USED FOR STUFFING AND DOWN, WHETHER OR NOT DE-DUSTED, DISINFECTED OR SIMPLY CLEANED</t>
  </si>
  <si>
    <t>05051090 FEATHERS USED FOR STUFFING AND DOWN, THOROUGHLY CLEANED AND TREATED FOR PRESERVATION</t>
  </si>
  <si>
    <t>050590 SKINS AND OTHER PARTS OF BIRDS, WITH THEIR FEATHERS OR DOWN, FEATHERS AND PARTS OF FEATHERS, WHETHER OR NOT WITH TRIMMED EDGES, NOT FURTHER WORKED THAN CLEANED, DISINFECTED OR TREATED FOR PRESERVATION; POWDER AND WASTE OF FEATHERS OR PARTS OF FEATHERS (EXCL. FEATHERS USED FOR STUFFING AND DOWN)</t>
  </si>
  <si>
    <t>05059000 SKINS AND OTHER PARTS OF BIRDS, WITH THEIR FEATHERS OR DOWN, FEATHERS AND PARTS OF FEATHERS, WHETHER OR NOT WITH TRIMMED EDGES, NOT FURTHER WORKED THAN CLEANED, DISINFECTED OR TREATED FOR PRESERVATION; POWDER AND WASTE OF FEATHERS OR PARTS OF FEATHERS (EXCL. FEATHERS USED FOR STUFFING AND DOWN)</t>
  </si>
  <si>
    <t>0506 BONES AND HORN-CORES AND THEIR POWDER AND WASTE, UNWORKED, DEFATTED, SIMPLY PREPARED, TREATED WITH ACID OR DEGELATINISED (EXCL. CUT TO SHAPE)</t>
  </si>
  <si>
    <t>050610 OSSEIN AND BONES TREATED WITH ACID</t>
  </si>
  <si>
    <t>05061000 OSSEIN AND BONES TREATED WITH ACID</t>
  </si>
  <si>
    <t>050690 BONES AND HORN-CORES AND THEIR POWDER AND WASTE, UNWORKED, DEFATTED, DEGELATINISED OR SIMPLY PREPARED (EXCL. OSSEIN AND BONES TREATED WITH ACID AND CUT TO SHAPE)</t>
  </si>
  <si>
    <t>05069000 BONES AND HORN-CORES AND THEIR POWDER AND WASTE, UNWORKED, DEFATTED, DEGELATINISED OR SIMPLY PREPARED (EXCL. OSSEIN AND BONES TREATED WITH ACID AND CUT TO SHAPE)</t>
  </si>
  <si>
    <t>0507 IVORY, TORTOISESHELL, WHALEBONE AND WHALEBONE HAIR, HORNS, ANTLERS, HOOVES, NAILS, CLAWS AND BEAKS, UNWORKED OR SIMPLY PREPARED; POWDER AND WASTE OF THESE PRODUCTS (EXCL. CUT TO SHAPE)</t>
  </si>
  <si>
    <t>050710 IVORY, UNWORKED OR SIMPLY PREPARED, ITS POWDER AND WASTE (EXCL. CUT TO SHAPE)</t>
  </si>
  <si>
    <t>05071000 IVORY, UNWORKED OR SIMPLY PREPARED, ITS POWDER AND WASTE (EXCL. CUT TO SHAPE)</t>
  </si>
  <si>
    <t>050790 TORTOISESHELL, WHALEBONE AND WHALEBONE HAIR, HORNS, ANTLERS, HOOVES, NAILS, CLAWS AND BEAKS, UNWORKED OR SIMPLY PREPARED, THEIR POWDER AND WASTE (EXCL. CUT TO SHAPE AND IVORY)</t>
  </si>
  <si>
    <t>05079000 TORTOISESHELL, WHALEBONE AND WHALEBONE HAIR, HORNS, ANTLERS, HOOVES, NAILS, CLAWS AND BEAKS, UNWORKED OR SIMPLY PREPARED, THEIR POWDER AND WASTE (EXCL. CUT TO SHAPE AND IVORY)</t>
  </si>
  <si>
    <t>0508 CORAL AND SIMILAR MATERIALS, SHELLS OF MOLLUSCS, CRUSTACEANS OR ECHINODERMS, CUTTLE-BONE, POWDER AND WASTE THEREOF, UNWORKED OR SIMPLY PREPARED BUT NOT OTHERWISE WORKED OR CUT TO SHAPE</t>
  </si>
  <si>
    <t>050800 CORAL AND SIMILAR MATERIALS, SHELLS OF MOLLUSCS, CRUSTACEANS OR ECHINODERMS, CUTTLE-BONE, POWDER AND WASTE THEREOF, UNWORKED OR SIMPLY PREPARED BUT NOT OTHERWISE WORKED OR CUT TO SHAPE</t>
  </si>
  <si>
    <t>05080000 CORAL AND SIMILAR MATERIALS, SHELLS OF MOLLUSCS, CRUSTACEANS OR ECHINODERMS, CUTTLE-BONE, POWDER AND WASTE THEREOF, UNWORKED OR SIMPLY PREPARED BUT NOT OTHERWISE WORKED OR CUT TO SHAPE</t>
  </si>
  <si>
    <t>0509 NATURAL SPONGES OF ANIMAL ORIGIN</t>
  </si>
  <si>
    <t>050900 NATURAL SPONGES OF ANIMAL ORIGIN</t>
  </si>
  <si>
    <t>05090010 RAW NATURAL SPONGES OF ANIMAL ORIGIN, WHETHER OR NOT WASHED IN SALTWATER OR SIMPLY CLEANED</t>
  </si>
  <si>
    <t>05090090 NATURAL SPONGES OF ANIMAL ORIGIN (EXCL. RAW)</t>
  </si>
  <si>
    <t>0510 AMBERGRIS, CASTOREUM, CIVET AND MUSK; CANTHARIDES; BILE, WHETHER OR NOT DRIED; GLANDS AND OTHER ANIMAL PRODUCTS USED IN THE PREPARATION OF PHARMACEUTICAL PRODUCTS, FRESH, CHILLED, FROZEN OR OTHERWISE PROVISIONALLY PRESERVED</t>
  </si>
  <si>
    <t>051000 AMBERGRIS, CASTOREUM, CIVET AND MUSK; CANTHARIDES; BILE, WHETHER OR NOT DRIED; GLANDS AND OTHER ANIMAL PRODUCTS USED IN THE PREPARATION OF PHARMACEUTICAL PRODUCTS, FRESH, CHILLED, FROZEN OR OTHERWISE PROVISIONALLY PRESERVED</t>
  </si>
  <si>
    <t>05100000 AMBERGRIS, CASTOREUM, CIVET AND MUSK; CANTHARIDES; BILE, WHETHER OR NOT DRIED; GLANDS AND OTHER ANIMAL PRODUCTS USED IN THE PREPARATION OF PHARMACEUTICAL PRODUCTS, FRESH, CHILLED, FROZEN OR OTHERWISE PROVISIONALLY PRESERVED</t>
  </si>
  <si>
    <t>05100010 GLANDS AND OTHER ORGANS FOR ORGANO-THERAPEUTIC USES, FRESH, CHILLED, FROZEN OR OTHERWISE PROVISIONALLY PRESERVED</t>
  </si>
  <si>
    <t>05100090 AMBERGRIS, CASTOREUM, CIVET AND MUSK; CANTHARIDES; BILE, WHETHER OR NOT DRIED; OTHER ANIMAL PRODUCTS USED IN THE PREPARATION OF PHARMACEUTICAL PRODUCTS, FRESH, CHILLED, FROZEN OR OTHERWISE PROVISIONALLY PRESERVED (EXCL. GLANDS AND OTHER ORGANS FOR ORGANO-THERAPEUTIC USES)</t>
  </si>
  <si>
    <t>0511 ANIMAL PRODUCTS N.E.S.; DEAD ANIMALS OF ALL TYPES, UNFIT FOR HUMAN CONSUMPTION</t>
  </si>
  <si>
    <t>051110 BOVINE SEMEN</t>
  </si>
  <si>
    <t>05111000 BOVINE SEMEN</t>
  </si>
  <si>
    <t>051191 PRODUCTS OF FISH OR CRUSTACEANS, MOLLUSCS OR OTHER AQUATIC INVERTEBRATES; DEAD FISH, CRUSTACEANS, MOLLUSCS OR OTHER AQUATIC INVERTEBRATES, UNFIT FOR HUMAN CONSUMPTION</t>
  </si>
  <si>
    <t>05119110 FISH WASTE</t>
  </si>
  <si>
    <t>05119190 PRODUCTS OF FISH OR CRUSTACEANS, MOLLUSCS OR OTHER AQUATIC INVERTEBRATES (EXCL. FISH WASTE); DEAD FISH, CRUSTACEANS, MOLLUSCS OR OTHER AQUATIC INVERTEBRATES, UNFIT FOR HUMAN CONSUMPTION</t>
  </si>
  <si>
    <t>051199 PRODUCTS OF ANIMAL ORIGIN, N.E.S., DEAD ANIMALS, UNFIT FOR HUMAN CONSUMPTION (EXCL. FISH, CRUSTACEANS, MOLLUSCS OR OTHER AQUATIC INVERTEBRATES)</t>
  </si>
  <si>
    <t>05119910 SINEWS OR TENDONS OF ANIMAL ORIGIN, PARINGS AND SIMILAR WASTE OF RAW HIDES OR SKINS</t>
  </si>
  <si>
    <t>05119931 RAW NATURAL SPONGES OF ANIMAL ORIGIN</t>
  </si>
  <si>
    <t>05119939 NATURAL SPONGES OF ANIMAL ORIGIN (EXCL. RAW)</t>
  </si>
  <si>
    <t>05119950 EMBRYOS OF BOVINE ANIMALS</t>
  </si>
  <si>
    <t>05119980 ANIMAL PRODUCTS N.E.S.; DEAD ANIMALS, UNFIT FOR HUMAN CONSUMPTION (EXCL. FISH, CRUSTACEANS, MOLLUSCS AND OTHER AQUATIC INVERTEBRATES)</t>
  </si>
  <si>
    <t>05119985 ANIMAL PRODUCTS, N.E.S.; DEAD ANIMALS, UNFIT FOR HUMAN CONSUMPTION (EXCL. FISH, CRUSTACEANS, MOLLUSCS AND OTHER AQUATIC INVERTEBRATES)</t>
  </si>
  <si>
    <t>05119990 ANIMAL PRODUCTS, N.E.S.; DEAD ANIMALS, UNFIT FOR HUMAN CONSUMPTION (EXCL. FISH, CRUSTACEANS, MOLLUSCS AND OTHER AQUATIC INVERTEBRATES)</t>
  </si>
  <si>
    <t>05CC CORRECTIONS DUE TO ERRONEOUS CODES BELONGING TO CHAPTER 05</t>
  </si>
  <si>
    <t>05CCC0 CORRECTIONS DUE TO ERRONEOUS CODES BELONGING TO CHAPTER 05</t>
  </si>
  <si>
    <t>05CCC000 CORRECTIONS DUE TO ERRONEOUS CODES BELONGING TO CHAPTER 05</t>
  </si>
  <si>
    <t>05MM TRADE BROKEN DOWN AT CHAPTER LEVEL ONLY</t>
  </si>
  <si>
    <t>05MMM0 TRADE BROKEN DOWN AT CHAPTER LEVEL ONLY</t>
  </si>
  <si>
    <t>05MMM000 TRADE BROKEN DOWN AT CHAPTER LEVEL ONLY</t>
  </si>
  <si>
    <t>05SS CONFIDENTIAL TRADE OF CHAPTER 05</t>
  </si>
  <si>
    <t>05SSS0 CONFIDENTIAL TRADE OF CHAPTER 05 AND SITC GROUP 0</t>
  </si>
  <si>
    <t>05SSS000 CONFIDENTIAL TRADE OF CHAPTER 05 AND SITC GROUP 000</t>
  </si>
  <si>
    <t>05SSS2 CONFIDENTIAL TRADE OF CHAPTER 05 AND SITC GROUP 2</t>
  </si>
  <si>
    <t>05SSS268 CONFIDENTIAL TRADE OF CHAPTER 05 AND SITC GROUP 268</t>
  </si>
  <si>
    <t>05SSS291 CONFIDENTIAL TRADE OF CHAPTER 05 AND SITC GROUP 291</t>
  </si>
  <si>
    <t>05SSS9 CONFIDENTIAL TRADE OF CHAPTER 05 AND SITC GROUP 9</t>
  </si>
  <si>
    <t>05SSS999 CONFIDENTIAL TRADE OF CHAPTER 05 AND SITC GROUP 999</t>
  </si>
  <si>
    <t>06 LIVE TREES AND OTHER PLANTS; BULBS, ROOTS AND THE LIKE; CUT FLOWERS AND ORNAMENTAL FOLIAGE</t>
  </si>
  <si>
    <t>0601 BULBS, TUBERS, TUBEROUS ROOTS, CORMS, CROWNS AND RHIZOMES, DORMANT, IN GROWTH OR IN FLOWER, CHICORY PLANTS AND ROOTS (EXCL. BULBS, TUBERS AND TUBEROUS ROOTS USED FOR HUMAN CONSUMPTION AND CHICORY ROOTS OF THE VARIETY CICHORIUM INTYBUS SATIVUM)</t>
  </si>
  <si>
    <t>060110 BULBS, TUBERS, TUBEROUS ROOTS, CORMS, CROWNS AND RHIZOMES, DORMANT (EXCL. THOSE USED FOR HUMAN CONSUMPTION AND CHICORY PLANTS AND ROOTS)</t>
  </si>
  <si>
    <t>06011010 DORMANT HYACINTH BULBS</t>
  </si>
  <si>
    <t>06011020 DORMANT NARCISSI BULBS</t>
  </si>
  <si>
    <t>06011030 DORMANT TULIP BULBS</t>
  </si>
  <si>
    <t>06011040 DORMANT GLADIOLI BULBS</t>
  </si>
  <si>
    <t>06011090 DORMANT BULBS, TUBERS, TUBEROUS ROOTS, CORMS, CROWNS AND RHIZOMES (EXCL. THOSE USED FOR HUMAN CONSUMPTION, HYACINTH, NARCISSI, TULIP, GLADIOLI AND CHICORY PLANTS AND ROOTS)</t>
  </si>
  <si>
    <t>060120 BULBS, TUBERS, TUBEROUS ROOTS, CORMS, CROWNS AND RHIZOMES, IN GROWTH OR IN FLOWER; CHICORY PLANTS AND ROOTS (EXCL. THOSE USED FOR HUMAN CONSUMPTION AND CHICORY ROOTS OF THE VARIETY CICHORIUM INTYBUS SATIVUM)</t>
  </si>
  <si>
    <t>06012010 CHICORY PLANTS AND ROOTS (EXCL. CHICORY ROOTS OF THE VARIETY CICHORIUM INTYBUS SATIVUM)</t>
  </si>
  <si>
    <t>06012030 ORCHID, HYACINTH, NARCISSI AND TULIP BULBS, IN GROWTH OR IN FLOWER</t>
  </si>
  <si>
    <t>06012090 BULBS, TUBERS, TUBEROUS ROOTS, CORMS, CROWNS AND RHIZOMES, IN GROWTH OR IN FLOWER (EXCL. THOSE USED FOR HUMAN CONSUMPTION, ORCHIDS, HYACINTHS, NARCISSI, TULIPS AND CHICORY PLANTS AND ROOTS)</t>
  </si>
  <si>
    <t>0602 LIVE PLANTS INCL. THEIR ROOTS, CUTTINGS AND SLIPS; MUSHROOM SPAWN (EXCL. BULBS, TUBERS, TUBEROUS ROOTS, CORMS, CROWNS AND RHIZOMES, AND CHICORY PLANTS AND ROOTS)</t>
  </si>
  <si>
    <t>060210 UNROOTED CUTTINGS AND SLIPS</t>
  </si>
  <si>
    <t>06021010 UNROOTED VINE CUTTINGS AND SLIPS</t>
  </si>
  <si>
    <t>06021090 UNROOTED CUTTINGS AND SLIPS (EXCL. VINES)</t>
  </si>
  <si>
    <t>060220 EDIBLE FRUIT OR NUT TREES, SHRUBS AND BUSHES, WHETHER OR NOT GRAFTED</t>
  </si>
  <si>
    <t>06022010 VINE SLIPS, GRAFTED OR ROOTED</t>
  </si>
  <si>
    <t>06022090 TREES, SHRUBS AND BUSHES, GRAFTED OR NOT, OF KINDS WHICH BEAR EDIBLE FRUIT OR NUTS (EXCL. VINE SLIPS)</t>
  </si>
  <si>
    <t>06022091 TREES, SHRUBS AND BUSHES OF KINDS WHICH BEAR EDIBLE FRUIT OR NUTS (EXCL. GRAFTED OR BUDDED AND VINES)</t>
  </si>
  <si>
    <t>06022099 TREES, SHRUBS AND BUSHES OF KINDS WHICH BEAR EDIBLE FRUIT OR NUTS, BUDDED OR GRAFTED (EXCL. VINES)</t>
  </si>
  <si>
    <t>060230 RHODODENDRONS AND AZALEAS, GRAFTED OR NOT</t>
  </si>
  <si>
    <t>06023000 RHODODENDRONS AND AZALEAS, GRAFTED OR NOT</t>
  </si>
  <si>
    <t>06023010 RHODODENDRONS SIMSII 'AZALEA INDICA', WHETHER OR NOT GRAFTED</t>
  </si>
  <si>
    <t>06023090 RHODODENDRONS AND AZALEAS, WHETHER OR NOT GRAFTED (EXCL. RHODODENDRONS SIMSII)</t>
  </si>
  <si>
    <t>060240 ROSES, WHETHER OR NOT GRAFTED</t>
  </si>
  <si>
    <t>06024000 ROSES, WHETHER OR NOT GRAFTED</t>
  </si>
  <si>
    <t>06024010 ROSES (EXCL. BUDDED OR GRAFTED)</t>
  </si>
  <si>
    <t>06024011 ROSES WITH STOCK DIAMETER OF =&lt; 10 MM (EXCL. BUDDED OR GRAFTED)</t>
  </si>
  <si>
    <t>06024019 ROSES WITH STOCK DIAMETER OF &gt; 10 MM (EXCL. BUDDED OR GRAFTED)</t>
  </si>
  <si>
    <t>06024090 BUDDED OR GRAFTED ROSES</t>
  </si>
  <si>
    <t>060290 LIVE PLANTS, INCL. THEIR ROOTS, AND MUSHROOM SPAWN (EXCL. BULBS, TUBERS, TUBEROUS ROOTS, CORMS, CROWNS AND RHIZOMES, INCL. CHICORY PLANTS AND ROOTS, UNROOTED CUTTINGS AND SLIPS, FRUIT AND NUT TREES, RHODODENDRONS, AZALEAS AND ROSES)</t>
  </si>
  <si>
    <t>06029010 MUSHROOM SPAWN</t>
  </si>
  <si>
    <t>06029020 PINEAPPLE PLANTS</t>
  </si>
  <si>
    <t>06029030 VEGETABLE AND STRAWBERRY PLANTS</t>
  </si>
  <si>
    <t>06029041 LIVE FOREST TREES</t>
  </si>
  <si>
    <t>06029045 OUTDOOR ROOTED CUTTINGS AND YOUNG PLANTS OF TREES, SHRUBS AND BUSHES (EXCL. FRUIT, NUT AND FOREST TREES)</t>
  </si>
  <si>
    <t>06029049 OUTDOOR TREES, SHRUBS AND BUSHES, INCL. THEIR ROOTS (EXCL. CUTTINGS, SLIPS AND YOUNG PLANTS, AND FRUIT, NUT AND FOREST TREES)</t>
  </si>
  <si>
    <t>06029050 LIVE OUTDOOR PLANTS, INCL. THEIR ROOTS (EXCL. BULBS, TUBERS, TUBEROUS ROOTS, CORMS, CROWNS AND RHIZOMES, INCL. CHICORY PLANTS AND ROOTS, UNROOTED CUTTINGS, SLIPS, RHODODENDRONS, AZALEAS, ROSES, MUSHROOM SPAWN, PINEAPPLE PLANTS, VEGETABLE AND STRAWBERRY PLANTS, TREES, SHRUBS AND BUSHES)</t>
  </si>
  <si>
    <t>06029051 PERENNIAL OUTDOOR PLANTS</t>
  </si>
  <si>
    <t>06029059 LIVE OUTDOOR PLANTS, INCL. THEIR ROOTS (EXCL. BULBS, TUBERS, TUBEROUS ROOTS, CORMS, CROWNS AND RHIZOMES, INCL. CHICORY PLANTS AND ROOTS, UNROOTED CUTTINGS, SLIPS, RHODODENDRONS, AZALEAS, ROSES, MUSHROOM SPAWN, PINEAPPLE PLANTS, VEGETABLE AND STRAWBERRY PLANTS, TREES, SHRUBS AND BUSHES)</t>
  </si>
  <si>
    <t>06029070 INDOOR ROOTED CUTTINGS AND YOUNG PLANTS (EXCL. CACTI)</t>
  </si>
  <si>
    <t>06029091 INDOOR FLOWERING PLANTS WITH BUDS OR FLOWERS (EXCL. CACTI)</t>
  </si>
  <si>
    <t>06029099 LIVE INDOOR PLANTS AND CACTI (EXCL. ROOTED CUTTINGS, YOUNG PLANTS AND FLOWERING PLANTS WITH BUDS OR FLOWERS)</t>
  </si>
  <si>
    <t>060291 MUSHROOM SPAWN</t>
  </si>
  <si>
    <t>06029100 MUSHROOM SPAWN</t>
  </si>
  <si>
    <t>060299 LIVE PLANTS INCL. THEIR ROOTS (EXCL. BULBS, TUBERS, TUBEROUS ROOTS, CORMS, CROWNS AND RHIZOMES, INCL. CHICORY PLANTS AND ROOTS, UNROOTED CUTTINGS AND SLIPS, FRUIT AND NUT TREES, RHODODENDRONS, ROSES AND MUSHROOM SPAWN)</t>
  </si>
  <si>
    <t>06029910 PINEAPPLE PLANTS</t>
  </si>
  <si>
    <t>06029930 VEGETABLE AND STRAWBERRY PLANTS</t>
  </si>
  <si>
    <t>06029941 LIVE FOREST TREES</t>
  </si>
  <si>
    <t>06029945 OUTDOOR ROOTED CUTTINGS AND YOUNG PLANTS OF TREES, SHRUBS AND BUSHES (EXCL. FRUIT, NUT AND FOREST TREES)</t>
  </si>
  <si>
    <t>06029949 OUTDOOR TREES, SHRUBS AND BUSHES, INCL. THEIR ROOTS (EXCL. CUTTINGS, SLIPS AND YOUNG PLANTS, AND FRUIT, NUT AND FOREST TREES)</t>
  </si>
  <si>
    <t>06029951 PERENNIAL OUTDOOR PLANTS</t>
  </si>
  <si>
    <t>06029959 LIVE PERENNIAL OUTDOOR PLANTS INCL. THEIR ROOTS N.E.S.</t>
  </si>
  <si>
    <t>06029970 INDOOR ROOTED CUTTINGS AND YOUNG PLANTS (EXCL. CACTI)</t>
  </si>
  <si>
    <t>06029991 INDOOR FLOWERING PLANTS WITH BUDS OR FLOWERS (EXCL. CACTI)</t>
  </si>
  <si>
    <t>06029999 LIVE INDOOR PLANTS AND CACTI (EXCL. ROOTED CUTTINGS, YOUNG PLANTS AND FLOWERING PLANTS WITH BUDS OR FLOWERS)</t>
  </si>
  <si>
    <t>0603 CUT FLOWERS AND FLOWER BUDS OF A KIND SUITABLE FOR BOUQUETS OR FOR ORNAMENTAL PURPOSES, FRESH, DRIED, DYED, BLEACHED, IMPREGNATED OR OTHERWISE PREPARED</t>
  </si>
  <si>
    <t>060310 FRESH CUT FLOWERS AND FLOWER BUDS, FOR BOUQUETS OR FOR ORNAMENTAL PURPOSES</t>
  </si>
  <si>
    <t>06031010 FRESH CUT ROSES AND BUDS, OF A KIND SUITABLE FOR BOUQUETS OR FOR ORNAMENTAL PURPOSES</t>
  </si>
  <si>
    <t>06031011 FRESH CUT ROSES AND BUDS FROM 1 JUNE TO 31 OCTOBER, OF A KIND SUITABLE FOR BOUQUETS OR FOR ORNAMENTAL PURPOSES</t>
  </si>
  <si>
    <t>06031013 FRESH CUT CARNATIONS AND BUDS FROM 1 JUNE TO 31 OCTOBER, OF A KIND SUITABLE FOR BOUQUETS OR FOR ORNAMENTAL PURPOSES</t>
  </si>
  <si>
    <t>06031015 FRESH CUT ORCHIDS AND BUDS FROM 1 JUNE TO 31 OCTOBER, OF A KIND SUITABLE FOR BOUQUETS OR FOR ORNAMENTAL PURPOSES</t>
  </si>
  <si>
    <t>06031020 FRESH CUT CARNATIONS AND BUDS, OF A KIND SUITABLE FOR BOUQUETS OR FOR ORNAMENTAL PURPOSES</t>
  </si>
  <si>
    <t>06031021 FRESH CUT GLADIOLI AND BUDS FROM 1 JUNE TO 31 OCTOBER, OF A KIND SUITABLE FOR BOUQUETS OR FOR ORNAMENTAL PURPOSES</t>
  </si>
  <si>
    <t>06031025 FRESH CUT CHRYSANTHEMUMS AND BUDS FROM 1 JUNE TO 31 OCTOBER, OF A KIND SUITABLE FOR BOUQUETS OR FOR ORNAMENTAL PURPOSES</t>
  </si>
  <si>
    <t>06031029 FRESH CUT FLOWERS AND BUDS, FROM 1 JUNE TO 31 OCTOBER, OF A KIND SUITABLE FOR BOUQUETS OR FOR ORNAMENTAL PURPOSES (EXCL. ROSES, CARNATIONS, ORCHIDS, GLADIOLI AND CHRYSANTHEMUMS)</t>
  </si>
  <si>
    <t>06031030 FRESH CUT ORCHIDS AND BUDS, OF A KIND SUITABLE FOR BOUQUETS OR FOR ORNAMENTAL PURPOSES</t>
  </si>
  <si>
    <t>06031040 FRESH CUT GLADIOLI AND BUDS, OF A KIND SUITABLE FOR BOUQUETS OR FOR ORNAMENTAL PURPOSES</t>
  </si>
  <si>
    <t>06031050 FRESH CUT CHRYSANTHEMUMS AND BUDS, OF A KIND SUITABLE FOR BOUQUETS OR FOR ORNAMENTAL PURPOSES</t>
  </si>
  <si>
    <t>06031051 FRESH CUT ROSES AND BUDS FROM 1 NOVEMBER TO 31 MAY, OF A KIND SUITABLE FOR BOUQUETS OR FOR ORNAMENTAL PURPOSES</t>
  </si>
  <si>
    <t>06031053 FRESH CUT CARNATIONS AND BUDS FROM 1 NOVEMBER TO 31 MAY, OF A KIND SUITABLE FOR BOUQUETS OR FOR ORNAMENTAL PURPOSES</t>
  </si>
  <si>
    <t>06031055 FRESH CUT ORCHIDS AND BUDS FROM 1 NOVEMBER TO 31 MAY, OF A KIND SUITABLE FOR BOUQUETS OR FOR ORNAMENTAL PURPOSES</t>
  </si>
  <si>
    <t>06031061 FRESH CUT GLADIOLI AND BUDS FROM 1 NOVEMBER TO 31 MAY, OF A KIND SUITABLE FOR BOUQUETS OR FOR ORNAMENTAL PURPOSES</t>
  </si>
  <si>
    <t>06031065 FRESH CUT CHRYSANTHEMUMS AND BUDS FROM 1 NOVEMBER TO 31 MAY, OF A KIND SUITABLE FOR BOUQUETS OR FOR ORNAMENTAL PURPOSES</t>
  </si>
  <si>
    <t>06031069 FRESH CUT FLOWERS AND BUDS FROM 1 NOVEMBER TO 31 MAY, OF A KIND SUITABLE FOR BOUQUETS OR FOR ORNAMENTAL PURPOSES (EXCL. ROSES, CARNATIONS, ORCHIDS, GLADIOLI AND CHRYSANTHEMUMS)</t>
  </si>
  <si>
    <t>06031080 FRESH CUT FLOWERS AND BUDS, OF A KIND SUITABLE FOR BOUQUETS OR FOR ORNAMENTAL PURPOSES (EXCL. ROSES, CARNATIONS, ORCHIDS, GLADIOLI AND CHRYSANTHEMUMS)</t>
  </si>
  <si>
    <t>060311 FRESH CUT ROSES AND BUDS, OF A KIND SUITABLE FOR BOUQUETS OR FOR ORNAMENTAL PURPOSES</t>
  </si>
  <si>
    <t>06031100 FRESH CUT ROSES AND BUDS, OF A KIND SUITABLE FOR BOUQUETS OR FOR ORNAMENTAL PURPOSES</t>
  </si>
  <si>
    <t>060312 FRESH CUT CARNATIONS AND BUDS, OF A KIND SUITABLE FOR BOUQUETS OR FOR ORNAMENTAL PURPOSES</t>
  </si>
  <si>
    <t>06031200 FRESH CUT CARNATIONS AND BUDS, OF A KIND SUITABLE FOR BOUQUETS OR FOR ORNAMENTAL PURPOSES</t>
  </si>
  <si>
    <t>060313 FRESH CUT ORCHIDS AND BUDS, OF A KIND SUITABLE FOR BOUQUETS OR FOR ORNAMENTAL PURPOSES</t>
  </si>
  <si>
    <t>06031300 FRESH CUT ORCHIDS AND BUDS, OF A KIND SUITABLE FOR BOUQUETS OR FOR ORNAMENTAL PURPOSES</t>
  </si>
  <si>
    <t>060314 FRESH CUT CHRYSANTHEMUMS AND BUDS, OF A KIND SUITABLE FOR BOUQUETS OR FOR ORNAMENTAL PURPOSES</t>
  </si>
  <si>
    <t>06031400 FRESH CUT CHRYSANTHEMUMS AND BUDS, OF A KIND SUITABLE FOR BOUQUETS OR FOR ORNAMENTAL PURPOSES</t>
  </si>
  <si>
    <t>060315 FRESH CUT LILIES "LILIUM SPP." AND BUDS, OF A KIND SUITABLE FOR BOUQUETS OR FOR ORNAMENTAL PURPOSES</t>
  </si>
  <si>
    <t>06031500 FRESH CUT LILIES "LILIUM SPP." AND BUDS, OF A KIND SUITABLE FOR BOUQUETS OR FOR ORNAMENTAL PURPOSES</t>
  </si>
  <si>
    <t>060319 FRESH CUT FLOWERS AND BUDS, OF A KIND SUITABLE FOR BOUQUETS OR FOR ORNAMENTAL PURPOSES (EXCL. ROSES, CARNATIONS, ORCHIDS, CHRYSANTHEMUMS AND LILIES)</t>
  </si>
  <si>
    <t>06031910 FRESH CUT GLADIOLI AND BUDS, OF A KIND SUITABLE FOR BOUQUETS OR FOR ORNAMENTAL PURPOSES</t>
  </si>
  <si>
    <t>06031980 FRESH CUT FLOWERS AND BUDS, OF A KIND SUITABLE FOR BOUQUETS OR FOR ORNAMENTAL PURPOSES (EXCL. ROSES, CARNATIONS, ORCHIDS, GLADIOLI, CHRYSANTHEMUMS AND LILIES)</t>
  </si>
  <si>
    <t>06031990 FRESH CUT FLOWERS AND BUDS, OF A KIND SUITABLE FOR BOUQUETS OR FOR ORNAMENTAL PURPOSES (EXCL. ROSES, CARNATIONS, ORCHIDS, GLADIOLI AND CHRYSANTHEMUMS)</t>
  </si>
  <si>
    <t>060390 DRIED, DYED, BLEACHED, IMPREGNATED OR OTHERWISE PREPARED CUT FLOWERS AND BUDS, FOR BOUQUETS OR FOR ORNAMENTAL PURPOSES</t>
  </si>
  <si>
    <t>06039000 DRIED, DYED, BLEACHED, IMPREGNATED OR OTHERWISE PREPARED CUT FLOWERS AND BUDS, OF A KIND SUITABLE FOR BOUQUETS OR FOR ORNAMENTAL PURPOSES</t>
  </si>
  <si>
    <t>0604 FOLIAGE, BRANCHES AND OTHER PARTS OF PLANTS, WITHOUT FLOWERS OR FLOWER BUDS, AND GRASSES, MOSSES AND LICHENS, OF A KIND SUITABLE FOR BOUQUETS OR FOR ORNAMENTAL PURPOSES, FRESH, DRIED, DYED, BLEACHED, IMPREGNATED OR OTHERWISE PREPARED</t>
  </si>
  <si>
    <t>060410 MOSSES AND LICHENS FOR BOUQUETS OR FOR ORNAMENTAL PURPOSES, FRESH, DRIED, DYED, BLEACHED, IMPREGNATED OR OTHERWISE PREPARED (FOR NON EU DATA ONLY)</t>
  </si>
  <si>
    <t>06041010 REINDEER MOSS, FOR BOUQUETS OR ORNAMENTAL PURPOSES, FRESH, DRIED, DYED, BLEACHED, IMPREGNATED OR OTHERWISE PREPARED</t>
  </si>
  <si>
    <t>06041090 MOSSES AND LICHENS, FOR BOUQUETS OR ORNAMENTAL PURPOSES, FRESH, DRIED, DYED, BLEACHED, IMPREGNATED OR OTHERWISE PREPARED (EXCL. REINDEER MOSS)</t>
  </si>
  <si>
    <t>060420 FOLIAGE, BRANCHES AND OTHER PARTS OF PLANTS, WITHOUT FLOWERS OR FLOWER BUDS, AND GRASSES, MOSSES AND LICHENS, BEING GOODS OF A KIND SUITABLE FOR BOUQUETS OR FOR ORNAMENTAL PURPOSES, FRESH</t>
  </si>
  <si>
    <t>06042011 REINDEER MOSS, SUITABLE FOR BOUQUETS OR ORNAMENTAL PURPOSES, FRESH</t>
  </si>
  <si>
    <t>06042019 MOSSES AND LICHENS, SUITABLE FOR BOUQUETS OR ORNAMENTAL PURPOSES, FRESH (EXCL. REINDEER MOSS)</t>
  </si>
  <si>
    <t>06042020 FRESH CHRISTMAS TREES</t>
  </si>
  <si>
    <t>06042040 FRESH CONIFER BRANCHES, SUITABLE FOR BOUQUETS OR ORNAMENTAL PURPOSES</t>
  </si>
  <si>
    <t>06042090 FOLIAGE, BRANCHES AND OTHER PARTS OF PLANTS, WITHOUT FLOWERS OR FLOWER BUDS, AND GRASSES, FRESH, SUITABLE FOR BOUQUETS OR ORNAMENTAL PURPOSES (EXCL. CHRISTMAS TREES AND CONIFER BRANCHES)</t>
  </si>
  <si>
    <t>060490 FOLIAGE, BRANCHES AND OTHER PARTS OF PLANTS, WITHOUT FLOWERS OR FLOWER BUDS, AND GRASSES, MOSSES AND LICHENS, BEING GOODS OF A KIND SUITABLE FOR BOUQUETS OR FOR ORNAMENTAL PURPOSES, DRIED, DYED, BLEACHED, IMPREGNATED OR OTHERWISE PREPARED</t>
  </si>
  <si>
    <t>06049011 REINDEER MOSS, SUITABLE FOR BOUQUETS OR ORNAMENTAL PURPOSES, DRIED, DYED, BLEACHED, IMPREGNATED OR OTHERWISE PREPARED</t>
  </si>
  <si>
    <t>06049019 MOSSES AND LICHENS, SUITABLE FOR BOUQUETS OR ORNAMENTAL PURPOSES, DRIED, DYED, BLEACHED, IMPREGNATED OR OTHERWISE PREPARED (EXCL. REINDEER MOSS)</t>
  </si>
  <si>
    <t>06049091 FOLIAGE, BRANCHES AND OTHER PARTS OF PLANTS, WITHOUT FLOWERS OR FLOWER BUDS, AND GRASSES, SUITABLE FOR BOUQUETS OR ORNAMENTAL PURPOSES, DRIED</t>
  </si>
  <si>
    <t>06049099 FOLIAGE, BRANCHES AND OTHER PARTS OF PLANTS, WITHOUT FLOWERS OR BUDS, AND GRASSES, SUITABLE FOR BOUQUETS OR FOR ORNAMENTAL PURPOSES, DYED, BLEACHED, IMPREGNATED OR OTHERWISE PREPARED (EXCL. DRIED)</t>
  </si>
  <si>
    <t>060491 FOLIAGE, BRANCHES AND OTHER PARTS OF PLANTS, WITHOUT FLOWERS OR FLOWER BUDS, GRASSES, FRESH, FOR BOUQUETS OR ORNAMENTAL PURPOSES (FOR NON EU DATA ONLY)</t>
  </si>
  <si>
    <t>06049110 FRESH CHRISTMAS TREES AND CONIFER BRANCHES, FOR BOUQUETS OR ORNAMENTAL PURPOSES</t>
  </si>
  <si>
    <t>06049120 FRESH CHRISTMAS TREES</t>
  </si>
  <si>
    <t>06049121 NORDMANN'S FIRS [ABIES NORDMANNIANA [STEV.] SPACH] AND NOBLE FIRS [ABIES PROCERA REHD.], AS CHRISTMAS TREES, FRESH</t>
  </si>
  <si>
    <t>06049129 FRESH CHRISTMAS TREES (EXCL. FIR TREES [ABIES NORDMANNIANA [STEV.] SPACH] AND NOBLE FIRS [ABIES PROCERA REHD.])</t>
  </si>
  <si>
    <t>06049140 FRESH CONIFER BRANCHES, FOR BOUQUETS OR ORNAMENTAL PURPOSES</t>
  </si>
  <si>
    <t>06049141 FRESH BRANCHES OF NORDMANN'S FIRS [ABIES NORDMANNIANA [STEV.] SPACH] AND NOBLE FIRS [ABIES PROCERA REHD.], FOR ORNAMENTAL PURPOSES</t>
  </si>
  <si>
    <t>06049149 FRESH BRANCHES OF CONIFERS, FOR BOUQUETS OR ORNAMENTAL PURPOSES (EXCL. FIR TREES [ABIES NORDMANNIANA [STEV.] SPACH] AND NOBLE FIRS [ABIES PROCERA REHD.])</t>
  </si>
  <si>
    <t>06049190 FOLIAGE, BRANCHES AND OTHER PARTS OF PLANTS, WITHOUT FLOWERS OR FLOWER BUDS, GRASSES, FRESH, FOR BOUQUETS OR ORNAMENTAL PURPOSES (EXCL. CHRISTMAS TREES AND CONIFER BRANCHES)</t>
  </si>
  <si>
    <t>060499 FOLIAGE, BRANCHES AND OTHER PARTS OF PLANTS, WITHOUT FLOWERS OR FLOWER BUDS, GRASSES, FOR BOUQUETS OR ORNAMENTAL PURPOSES, DRIED, DYED, BLEACHED, IMPREGNATED OR OTHERWISE PREPARED (FOR NON EU DATA ONLY)</t>
  </si>
  <si>
    <t>06049910 DRIED FOLIAGE, BRANCHES AND OTHER PARTS OF PLANTS, WITHOUT FLOWERS OR FLOWER BUDS, GRASSES, FOR BOUQUETS OR ORNAMENTAL PURPOSES</t>
  </si>
  <si>
    <t>06049990 DYED, BLEACHED, IMPREGNATED OR OTHERWISE PREPARED FOLIAGE, BRANCHES AND OTHER PARTS OF PLANTS, WITHOUT FLOWERS OR BUDS, GRASSES, FOR BOUQUETS OR FOR ORNAMENTAL PURPOSES (EXCL. DRIED)</t>
  </si>
  <si>
    <t>06CC CORRECTIONS DUE TO ERRONEOUS CODES BELONGING TO CHAPTER 06</t>
  </si>
  <si>
    <t>06CCC0 CORRECTIONS DUE TO ERRONEOUS CODES BELONGING TO CHAPTER 06</t>
  </si>
  <si>
    <t>06CCC000 CORRECTIONS DUE TO ERRONEOUS CODES BELONGING TO CHAPTER 06</t>
  </si>
  <si>
    <t>06MM TRADE BROKEN DOWN AT CHAPTER LEVEL ONLY</t>
  </si>
  <si>
    <t>06MMM0 TRADE BROKEN DOWN AT CHAPTER LEVEL ONLY</t>
  </si>
  <si>
    <t>06MMM000 TRADE BROKEN DOWN AT CHAPTER LEVEL ONLY</t>
  </si>
  <si>
    <t>06SS CONFIDENTIAL TRADE OF CHAPTER 06</t>
  </si>
  <si>
    <t>06SSS2 CONFIDENTIAL TRADE OF CHAPTER 06 AND SITC GROUP 2</t>
  </si>
  <si>
    <t>06SSS292 CONFIDENTIAL TRADE OF CHAPTER 06 AND SITC GROUP 292</t>
  </si>
  <si>
    <t>06SSS9 CONFIDENTIAL TRADE OF CHAPTER 06 AND SITC GROUP 9</t>
  </si>
  <si>
    <t>06SSS999 CONFIDENTIAL TRADE OF CHAPTER 06 AND SITC GROUP 999</t>
  </si>
  <si>
    <t>07 EDIBLE VEGETABLES AND CERTAIN ROOTS AND TUBERS</t>
  </si>
  <si>
    <t>0701 POTATOES, FRESH OR CHILLED</t>
  </si>
  <si>
    <t>070110 SEED POTATOES</t>
  </si>
  <si>
    <t>07011000 SEED POTATOES</t>
  </si>
  <si>
    <t>070190 FRESH OR CHILLED POTATOES (EXCL. SEED)</t>
  </si>
  <si>
    <t>07019010 POTATOES FOR MANUFACTURE OF STARCH, FRESH OR CHILLED</t>
  </si>
  <si>
    <t>07019050 FRESH OR CHILLED NEW POTATOES FROM 1 JANUARY TO 30 JUNE</t>
  </si>
  <si>
    <t>07019051 NEW POTATOES FROM 1 JANUARY TO 15 MAY, FRESH OR CHILLED</t>
  </si>
  <si>
    <t>07019059 NEW POTATOES FROM 16 MAY TO 30 JUNE, FRESH OR CHILLED</t>
  </si>
  <si>
    <t>07019090 POTATOES, FRESH OR CHILLED (EXCL. NEW POTATOES FROM 1 JANUARY TO 30 JUNE, SEED POTATOES AND POTATOES FOR MANUFACTURE OF STARCH)</t>
  </si>
  <si>
    <t>0702 TOMATOES, FRESH OR CHILLED</t>
  </si>
  <si>
    <t>070200 TOMATOES, FRESH OR CHILLED</t>
  </si>
  <si>
    <t>07020000 TOMATOES, FRESH OR CHILLED</t>
  </si>
  <si>
    <t>07020010 TOMATOES FROM 1 NOVEMBER TO 14 MAY, FRESH OR CHILLED</t>
  </si>
  <si>
    <t>07020015 TOMATOES FROM 1 JANUARY TO 31 MARCH, FRESH OR CHILLED</t>
  </si>
  <si>
    <t>07020020 TOMATOES FROM 1 TO 30 APRIL, FRESH OR CHILLED</t>
  </si>
  <si>
    <t>07020025 TOMATOES FROM 1 TO 14 MAY, FRESH OR CHILLED</t>
  </si>
  <si>
    <t>07020030 TOMATOES FROM 15 TO 31 MAY, FRESH OR CHILLED</t>
  </si>
  <si>
    <t>07020035 TOMATOES FROM 1 JUNE TO 30 SEPTEMBER, FRESH OR CHILLED</t>
  </si>
  <si>
    <t>07020040 TOMATOES FROM 1 TO 31 OCTOBER, FRESH OR CHILLED</t>
  </si>
  <si>
    <t>07020045 TOMATOES FROM 1 NOVEMBER TO 20 DECEMBER, FRESH OR CHILLED</t>
  </si>
  <si>
    <t>07020050 TOMATOES FROM 21 TO 31 DECEMBER, FRESH OR CHILLED</t>
  </si>
  <si>
    <t>07020090 TOMATOES FROM 15 MAY TO 31 OCTOBER, FRESH OR CHILLED</t>
  </si>
  <si>
    <t>0703 ONIONS, SHALLOTS, GARLIC, LEEKS AND OTHER ALLIACEOUS VEGETABLES, FRESH OR CHILLED</t>
  </si>
  <si>
    <t>070310 FRESH OR CHILLED ONIONS AND SHALLOTS</t>
  </si>
  <si>
    <t>07031011 ONION SETS, FRESH OR CHILLED</t>
  </si>
  <si>
    <t>07031019 ONIONS, FRESH OR CHILLED (EXCL. SETS)</t>
  </si>
  <si>
    <t>07031090 SHALLOTS, FRESH OR CHILLED</t>
  </si>
  <si>
    <t>070320 GARLIC, FRESH OR CHILLED</t>
  </si>
  <si>
    <t>07032000 GARLIC, FRESH OR CHILLED</t>
  </si>
  <si>
    <t>070390 LEEKS AND OTHER ALLIACEOUS VEGETABLES, FRESH OR CHILLED (EXCL. ONIONS, SHALLOTS AND GARLIC)</t>
  </si>
  <si>
    <t>07039000 LEEKS AND OTHER ALLIACEOUS VEGETABLES, FRESH OR CHILLED (EXCL. ONIONS, SHALLOTS AND GARLIC)</t>
  </si>
  <si>
    <t>0704 CABBAGES, CAULIFLOWERS, KOHLRABI, KALE AND SIMILAR EDIBLE BRASSICAS, FRESH OR CHILLED</t>
  </si>
  <si>
    <t>070410 FRESH OR CHILLED CAULIFLOWERS AND HEADED BROCCOLI</t>
  </si>
  <si>
    <t>07041000 FRESH OR CHILLED CAULIFLOWERS AND HEADED BROCCOLI</t>
  </si>
  <si>
    <t>07041005 FRESH OR CHILLED CAULIFLOWERS FROM 1 JANUARY TO 14 APRIL</t>
  </si>
  <si>
    <t>07041010 CAULIFLOWERS AND HEADED BROCCOLI FROM 15 APRIL TO 30 NOVEMBER, FRESH OR CHILLED</t>
  </si>
  <si>
    <t>07041080 FRESH OR CHILLED CAULIFLOWERS FROM 1 TO 31 DECEMBER</t>
  </si>
  <si>
    <t>07041090 CAULIFLOWERS AND HEADED BROCCOLI FROM 1 DECEMBER TO 14 APRIL, FRESH OR CHILLED</t>
  </si>
  <si>
    <t>070420 BRUSSELS SPROUTS, FRESH OR CHILLED</t>
  </si>
  <si>
    <t>07042000 BRUSSELS SPROUTS, FRESH OR CHILLED</t>
  </si>
  <si>
    <t>070490 FRESH OR CHILLED CABBAGES, KOHLRABI, KALE AND SIMILAR EDIBLE BRASSICAS (EXCL. CAULIFLOWERS, HEADED BROCCOLI AND BRUSSELS SPROUTS)</t>
  </si>
  <si>
    <t>07049010 WHITE AND RED CABBAGES, FRESH OR CHILLED</t>
  </si>
  <si>
    <t>07049090 KOHLRABI, KALE AND SIMILAR EDIBLE BRASSICAS, FRESH OR CHILLED (EXCL. CAULIFLOWERS, HEADED BROCCOLI, BRUSSELS SPROUTS, WHITE AND RED CABBAGES)</t>
  </si>
  <si>
    <t>0705 LETTUCE "LACTUCA SATIVA" AND CHICORY "CICHORIUM SPP.", FRESH OR CHILLED</t>
  </si>
  <si>
    <t>070511 FRESH OR CHILLED CABBAGE LETTUCE</t>
  </si>
  <si>
    <t>07051100 FRESH OR CHILLED CABBAGE LETTUCE</t>
  </si>
  <si>
    <t>07051105 FRESH OR CHILLED CABBAGE LETTUCE FROM 1 JANUARY TO 31 MARCH</t>
  </si>
  <si>
    <t>07051110 FRESH OR CHILLED CABBAGE LETTUCE FROM 1 APRIL TO 30 NOVEMBER</t>
  </si>
  <si>
    <t>07051180 FRESH OR CHILLED CABBAGE LETTUCE FROM 1 TO 31 DECEMBER</t>
  </si>
  <si>
    <t>07051190 FRESH OR CHILLED CABBAGE LETTUCE FROM 1 DECEMBER TO 31 MARCH</t>
  </si>
  <si>
    <t>070519 FRESH OR CHILLED LETTUCE (EXCL. CABBAGE LETTUCE)</t>
  </si>
  <si>
    <t>07051900 FRESH OR CHILLED LETTUCE (EXCL. CABBAGE LETTUCE)</t>
  </si>
  <si>
    <t>070521 FRESH OR CHILLED WITLOOF CHICORY</t>
  </si>
  <si>
    <t>07052100 FRESH OR CHILLED WITLOOF CHICORY</t>
  </si>
  <si>
    <t>070529 FRESH OR CHILLED CHICORY (EXCL. WITLOOF CHICORY)</t>
  </si>
  <si>
    <t>07052900 FRESH OR CHILLED CHICORY (EXCL. WITLOOF CHICORY)</t>
  </si>
  <si>
    <t>0706 CARROTS, TURNIPS, SALAD BEETROOT, SALSIFY, CELERIAC, RADISHES AND SIMILAR EDIBLE ROOTS, FRESH OR CHILLED</t>
  </si>
  <si>
    <t>070610 FRESH OR CHILLED CARROTS AND TURNIPS</t>
  </si>
  <si>
    <t>07061000 FRESH OR CHILLED CARROTS AND TURNIPS</t>
  </si>
  <si>
    <t>070690 FRESH OR CHILLED SALAD BEETROOT, SALSIFY, CELERIAC, RADISHES AND SIMILAR EDIBLE ROOTS (EXCL. CARROTS AND TURNIPS)</t>
  </si>
  <si>
    <t>07069005 FRESH OR CHILLED CELERIAC 'ROOTED CELERY OR GERMAN CELERY', FROM 1 JANUARY TO 30 APRIL</t>
  </si>
  <si>
    <t>07069010 FRESH OR CHILLED CELERIAC "ROOTED CELERY OR GERMAN CELERY"</t>
  </si>
  <si>
    <t>07069011 FRESH OR CHILLED CELERIAC FROM 1 MAY TO 30 SEPTEMBER</t>
  </si>
  <si>
    <t>07069017 FRESH OR CHILLED CELERIAC 'ROOTED CELERY OR GERMAN CELERY', FROM 1 OCTOBER TO 31 DECEMBER</t>
  </si>
  <si>
    <t>07069019 FRESH OR CHILLED CELERIAC FROM 1 OCTOBER TO 30 APRIL</t>
  </si>
  <si>
    <t>07069030 FRESH OR CHILLED HORSE-RADISH "COCHLEARIA ARMORACIA"</t>
  </si>
  <si>
    <t>07069090 FRESH OR CHILLED SALAD BEETROOT, SALSIFY, RADISHES AND SIMILAR EDIBLE ROOTS (EXCL. CARROTS, TURNIPS, CELERIAC AND HORSE-RADISH)</t>
  </si>
  <si>
    <t>0707 CUCUMBERS AND GHERKINS, FRESH OR CHILLED</t>
  </si>
  <si>
    <t>070700 CUCUMBERS AND GHERKINS, FRESH OR CHILLED</t>
  </si>
  <si>
    <t>07070005 CUCUMBERS, FRESH OR CHILLED</t>
  </si>
  <si>
    <t>07070010 CUCUMBERS AND GHERKINS FROM 1 JANUARY TO END FEBRUARY, FRESH OR CHILLED</t>
  </si>
  <si>
    <t>07070011 FRESH OR CHILLED CUCUMBERS FROM 1 NOVEMBER TO 15 MAY</t>
  </si>
  <si>
    <t>07070015 CUCUMBERS AND GHERKINS FROM 1 MARCH TO 30 APRIL, FRESH OR CHILLED</t>
  </si>
  <si>
    <t>07070019 FRESH OR CHILLED CUCUMBER FROM 16 MAY TO 31 OCTOBER</t>
  </si>
  <si>
    <t>07070020 CUCUMBERS AND GHERKINS FROM 1 TO 15 MAY, FRESH OR CHILLED</t>
  </si>
  <si>
    <t>07070025 CUCUMBERS AND GHERKINS FROM 16 MAY TO 30 SEPTEMBER, FRESH OR CHILLED</t>
  </si>
  <si>
    <t>07070030 CUCUMBERS AND GHERKINS FROM 1 TO 31 OCTOBER, FRESH OR CHILLED</t>
  </si>
  <si>
    <t>07070035 CUCUMBERS AND GHERKINS FROM 1 TO 10 NOVEMBER, FRESH OR CHILLED</t>
  </si>
  <si>
    <t>07070040 CUCUMBERS AND GHERKINS FROM 11 NOVEMBER TO 31 DECEMBER, FRESH OR CHILLED</t>
  </si>
  <si>
    <t>07070090 FRESH OR CHILLED GHERKINS</t>
  </si>
  <si>
    <t>0708 LEGUMINOUS VEGETABLES, SHELLED OR UNSHELLED, FRESH OR CHILLED</t>
  </si>
  <si>
    <t>070810 FRESH OR CHILLED PEAS 'PISUM SATIVUM', SHELLED OR UNSHELLED</t>
  </si>
  <si>
    <t>07081000 FRESH OR CHILLED PEAS "PISUM SATIVUM", SHELLED OR UNSHELLED</t>
  </si>
  <si>
    <t>07081010 FRESH OR CHILLED PEAS 'PISUM SATIVUM' FROM 1 SEPTEMBER TO 31 MAY, SHELLED OR UNSHELLED</t>
  </si>
  <si>
    <t>07081020 FRESH OR CHILLED PEAS 'PISUM SATIVUM' FROM 1 JANUARY TO 31 MAY, SHELLED OR UNSHELLED</t>
  </si>
  <si>
    <t>07081090 FRESH OR CHILLED PEAS 'PISUM SATIVUM' FROM 1 JUNE TO 31 AUGUST, SHELLED OR UNSHELLED</t>
  </si>
  <si>
    <t>07081095 FRESH OR CHILLED PEAS 'PISUM SATIVUM' FROM 1 SEPTEMBER TO 31 DECEMBER, SHELLED OR UNSHELLED</t>
  </si>
  <si>
    <t>070820 FRESH OR CHILLED BEANS 'VIGNA SPP., PHASEOLUS SPP.', SHELLED OR UNSHELLED</t>
  </si>
  <si>
    <t>07082000 FRESH OR CHILLED BEANS "VIGNA SPP., PHASEOLUS SPP.", SHELLED OR UNSHELLED</t>
  </si>
  <si>
    <t>07082010 FRESH OR CHILLED BEANS 'VIGNA SPP., PHASEOLUS SPP.' FROM 1 OCTOBER TO 30 JUNE, SHELLED OR UNSHELLED</t>
  </si>
  <si>
    <t>07082020 FRESH OR CHILLED BEANS 'VIGNA SPP., PHASEOLUS SPP.' FROM 1 JANUARY TO 30 JUNE, SHELLED OR UNSHELLED</t>
  </si>
  <si>
    <t>07082090 FRESH OR CHILLED BEANS 'VIGNA SPP., PHASEOLUS SPP.' FROM 1 JULY TO 30 SEPTEMBER, SHELLED OR UNSHELLED</t>
  </si>
  <si>
    <t>07082095 FRESH OR CHILLED BEANS 'VIGNA SPP., PHASEOLUS SPP.' FROM 1 OCTOBER TO 31 DECEMBER, SHELLED OR UNSHELLED</t>
  </si>
  <si>
    <t>070890 FRESH OR CHILLED LEGUMINOUS VEGETABLES, SHELLED OR UNSHELLED (EXCL. PEAS 'PISUM SATIVUM' AND BEANS 'VIGNA SPP., PHASEOLUS SPP.')</t>
  </si>
  <si>
    <t>07089000 FRESH OR CHILLED LEGUMINOUS VEGETABLES, SHELLED OR UNSHELLED (EXCL. PEAS "PISUM SATIVUM" AND BEANS "VIGNA SPP., PHASEOLUS SPP.")</t>
  </si>
  <si>
    <t>0709 OTHER VEGETABLES, FRESH OR CHILLED (EXCL. POTATOES, TOMATOES, ALLIACEOUS VEGETABLES, EDIBLE BRASSICAS, LETTUCE "LACTUCA SATIVA" AND CHICORY "CICHORIUM SPP.", CARROTS, TURNIPS, SALAD BEETROOT, SALSIFY, CELERIAC, RADISHES AND SIMILAR EDIBLE ROOTS, CUCUMBERS AND GHERKINS, AND LEGUMINOUS VEGATABLES)</t>
  </si>
  <si>
    <t>070910 FRESH OR CHILLED GLOBE ARTICHOKES</t>
  </si>
  <si>
    <t>07091000 FRESH OR CHILLED GLOBE ARTICHOKES</t>
  </si>
  <si>
    <t>07091010 GLOBE ARTICHOKES FROM 1 JANUARY TO 31 MAY, FRESH OR CHILLED</t>
  </si>
  <si>
    <t>07091020 GLOBE ARTICHOKES FROM 1 TO 30 JUNE, FRESH OR CHILLED</t>
  </si>
  <si>
    <t>07091030 GLOBE ARTICHOKES FROM 1 JULY TO 31 OCTOBER, FRESH OR CHILLED</t>
  </si>
  <si>
    <t>07091040 GLOBE ARTICHOKES FROM 1 NOVEMBER TO 31 DECEMBER, FRESH OR CHILLED</t>
  </si>
  <si>
    <t>070920 FRESH OR CHILLED ASPARAGUS</t>
  </si>
  <si>
    <t>07092000 FRESH OR CHILLED ASPARAGUS</t>
  </si>
  <si>
    <t>070930 FRESH OR CHILLED AUBERGINES 'EGGPLANTS'</t>
  </si>
  <si>
    <t>07093000 FRESH OR CHILLED AUBERGINES "EGGPLANTS"</t>
  </si>
  <si>
    <t>070940 FRESH OR CHILLED CELERY (EXCL. CELERIAC)</t>
  </si>
  <si>
    <t>07094000 FRESH OR CHILLED CELERY (EXCL. CELERIAC)</t>
  </si>
  <si>
    <t>070951 FRESH OR CHILLED MUSHROOMS OF THE GENUS 'AGARICUS'</t>
  </si>
  <si>
    <t>07095100 FRESH OR CHILLED MUSHROOMS OF THE GENUS "AGARICUS"</t>
  </si>
  <si>
    <t>07095110 FRESH OR CHILLED CULTIVATED MUSHROOMS</t>
  </si>
  <si>
    <t>07095130 FRESH OR CHILLED CHANTERELLES</t>
  </si>
  <si>
    <t>07095150 FRESH OR CHILLED FLAP MUSHROOMS</t>
  </si>
  <si>
    <t>07095190 FRESH OR CHILLED MUSHROOMS (EXCL. CULTIVATED, FLAP AND CHANTERELLES)</t>
  </si>
  <si>
    <t>070952 FRESH OR CHILLED TRUFFLES</t>
  </si>
  <si>
    <t>07095200 FRESH OR CHILLED TRUFFLES</t>
  </si>
  <si>
    <t>070959 FRESH OR CHILLED EDIBLE MUSHROOMS AND TRUFFLES (EXCL. MUSHROOMS OF THE GENUS "AGARICUS")</t>
  </si>
  <si>
    <t>07095910 FRESH OR CHILLED CHANTERELLES</t>
  </si>
  <si>
    <t>07095930 FRESH OR CHILLED FLAP MUSHROOMS</t>
  </si>
  <si>
    <t>07095950 FRESH OR CHILLED TRUFFLES</t>
  </si>
  <si>
    <t>07095990 FRESH OR CHILLED EDIBLE MUSHROOMS (EXCL. CHANTERELLES, FLAP MUSHROOMS, MUSHROOMS OF THE GENUS "AGARICUS" AND TRUFFLES)</t>
  </si>
  <si>
    <t>070960 FRESH OR CHILLED FRUITS OF THE GENUS CAPSICUM OR PIMENTA</t>
  </si>
  <si>
    <t>07096010 FRESH OR CHILLED SWEET PEPPERS</t>
  </si>
  <si>
    <t>07096091 FRESH OR CHILLED FRUITS OF GENUS CAPSICUM FOR INDUSTRIAL MANUFACTURE OF CAPSICIN OR CAPSICUM OLEORESIN DYES</t>
  </si>
  <si>
    <t>07096095 FRESH OR CHILLED FRUITS OF GENUS CAPSICUM OR PIMENTA FOR INDUSTRIAL MANUFACTURE OF ESSENTIAL OILS OR RESINOIDS</t>
  </si>
  <si>
    <t>07096099 FRESH OR CHILLED FRUITS OF GENUS CAPSICUM OR PIMENTA (EXCL. FOR INDUSTRIAL MANUFACTURE OF CAPSICIN OR CAPSICUM OLEORESIN DYES, FOR INDUSTRIAL MANUFACTURE OF ESSENTIAL OILS OR RESINOIDS, AND SWEET PEPPERS)</t>
  </si>
  <si>
    <t>070970 FRESH OR CHILLED SPINACH, NEW ZEALAND SPINACH AND ORACHE SPINACH</t>
  </si>
  <si>
    <t>07097000 FRESH OR CHILLED SPINACH, NEW ZEALAND SPINACH AND ORACHE SPINACH</t>
  </si>
  <si>
    <t>070990 FRESH OR CHILLED VEGETABLES (EXCL. POTATOES, TOMATOES, VEGETABLES OF THE ALLIUM SPP., CABBAGES OF THE GENUS BRASSICA, LETTUCES OF THE SPECIES LACTUCA SATIVA AND CICHORIUM, CARROTS, TURNIPS, SALAD BEETROOT, SALSIFY, CELERIAC, RADISHES AND SIMILAR EDIBLE ROOTS, CUCUMBERS AND GHERKINS, LEGUMINOUS VEGETABLES, ARTICHOKES, ASPARAGUS, AUBERGINES, MUSHROOMS, TRUFFLES, FRUITS OF THE GENUS CAPSICUM OR OF THE GENUS PIMENTA, SPINACH, NEW ZEALAND SPINACH AND ORACHE SPINACH) (FOR NON EU DATA ONLY)</t>
  </si>
  <si>
    <t>07099010 FRESH OR CHILLED SALAD VEGETABLES (EXCL. LETTUCE AND CHICORY)</t>
  </si>
  <si>
    <t>07099020 FRESH OR CHILLED CHARD "WHITE BEET" AND CARDOONS</t>
  </si>
  <si>
    <t>07099031 FRESH OR CHILLED OLIVES (EXCL. FOR OIL PRODUCTION)</t>
  </si>
  <si>
    <t>07099039 FRESH OR CHILLED OLIVES FOR OIL PRODUCTION</t>
  </si>
  <si>
    <t>07099040 FRESH OR CHILLED CAPERS</t>
  </si>
  <si>
    <t>07099050 FRESH OR CHILLED FENNEL</t>
  </si>
  <si>
    <t>07099060 FRESH OR CHILLED SWEETCORN</t>
  </si>
  <si>
    <t>07099070 FRESH OR CHILLED COURGETTES</t>
  </si>
  <si>
    <t>07099071 COURGETTES FROM 1 TO 31 JANUARY, FRESH OR CHILLED</t>
  </si>
  <si>
    <t>07099073 COURGETTES FROM 1 FEBRUARY TO 31 MARCH, FRESH OR CHILLED</t>
  </si>
  <si>
    <t>07099075 COURGETTES FROM 1 APRIL TO 31 MAY, FRESH OR CHILLED</t>
  </si>
  <si>
    <t>07099077 COURGETTES FROM 1 JUNE TO 31 JULY, FRESH OR CHILLED</t>
  </si>
  <si>
    <t>07099079 COURGETTES FROM 1 AUGUST TO 31 DECEMBER, FRESH OR CHILLED</t>
  </si>
  <si>
    <t>07099080 FRESH OR CHILLED GLOBE ARTICHOKES</t>
  </si>
  <si>
    <t>07099090 FRESH OR CHILLED VEGETABLES (EXCL. POTATOES, TOMATOES, VEGETABLES OF THE ALLIUM SPP., CABBAGES OF THE GENUS BRASSICA, LETTUCES OF THE SPECIES LACTUCA SATIVA AND CICHORIUM, CARROTS, TURNIPS, SALAD BEETROOT, SALSIFY, CELERIAC, RADISHES AND SIMILAR EDIBLE ROOTS, CUCUMBERS AND GHERKINS, LEGUMINOUS VEGETABLES, ARTICHOKES, ASPARAGUS, AUBERGINES, MUSHROOMS, TRUFFLES, FRUITS OF THE GENUS CAPSICUM OR OF THE GENUS PIMENTA, SPINACH, NEW ZEALAND SPINACH, ORACHE SPINACH, CHARD, CARDOON, OLIVES, CAPERS, FENNEL, SWEETCORN AND COURGETTES)</t>
  </si>
  <si>
    <t>070991 FRESH OR CHILLED GLOBE ARTICHOKES</t>
  </si>
  <si>
    <t>07099100 FRESH OR CHILLED GLOBE ARTICHOKES</t>
  </si>
  <si>
    <t>070992 FRESH OR CHILLED OLIVES</t>
  </si>
  <si>
    <t>07099210 FRESH OR CHILLED OLIVES (EXCL. FOR OIL PRODUCTION)</t>
  </si>
  <si>
    <t>07099290 FRESH OR CHILLED OLIVES FOR OIL PRODUCTION</t>
  </si>
  <si>
    <t>070993 FRESH OR CHILLED PUMPKINS, SQUASH AND GOURDS "CUCURBITA SPP."</t>
  </si>
  <si>
    <t>07099310 FRESH OR CHILLED COURGETTES</t>
  </si>
  <si>
    <t>07099390 FRESH OR CHILLED PUMPKINS, SQUASH AND GOURDS "CUCURBITA SPP." (EXCL. COURGETTES)</t>
  </si>
  <si>
    <t>070999 FRESH OR CHILLED VEGETABLES N.E.S.</t>
  </si>
  <si>
    <t>07099910 FRESH OR CHILLED SALAD VEGETABLES (EXCL. LETTUCE AND CHICORY)</t>
  </si>
  <si>
    <t>07099920 FRESH OR CHILLED CHARD "WHITE BEET" AND CARDOONS</t>
  </si>
  <si>
    <t>07099940 FRESH OR CHILLED CAPERS</t>
  </si>
  <si>
    <t>07099950 FRESH OR CHILLED FENNEL</t>
  </si>
  <si>
    <t>07099960 FRESH OR CHILLED SWEETCORN</t>
  </si>
  <si>
    <t>07099990 FRESH OR CHILLED VEGETABLES N.E.S.</t>
  </si>
  <si>
    <t>0710 VEGETABLES, UNCOOKED OR COOKED BY STEAMING OR BOILING IN WATER, FROZEN</t>
  </si>
  <si>
    <t>071010 POTATOES, UNCOOKED OR COOKED BY STEAMING OR BY BOILING IN WATER, FROZEN</t>
  </si>
  <si>
    <t>07101000 POTATOES, UNCOOKED OR COOKED BY STEAMING OR BY BOILING IN WATER, FROZEN</t>
  </si>
  <si>
    <t>071021 SHELLED OR UNSHELLED PEAS 'PISUM SATIVUM', UNCOOKED OR COOKED BY STEAMING OR BY BOILING IN WATER, FROZEN</t>
  </si>
  <si>
    <t>07102100 SHELLED OR UNSHELLED PEAS "PISUM SATIVUM", UNCOOKED OR COOKED BY STEAMING OR BY BOILING IN WATER, FROZEN</t>
  </si>
  <si>
    <t>071022 SHELLED OR UNSHELLED BEANS 'VIGNA SPP., PHASEOLUS SPP.', UNCOOKED OR COOKED BY STEAMING OR BY BOILING IN WATER, FROZEN</t>
  </si>
  <si>
    <t>07102200 SHELLED OR UNSHELLED BEANS "VIGNA SPP., PHASEOLUS SPP.", UNCOOKED OR COOKED BY STEAMING OR BY BOILING IN WATER, FROZEN</t>
  </si>
  <si>
    <t>071029 LEGUMINOUS VEGETABLES, SHELLED OR UNSHELLED, UNCOOKED OR COOKED BY STEAMING OR BY BOILING IN WATER, FROZEN (EXCL. PEAS AND BEANS)</t>
  </si>
  <si>
    <t>07102900 LEGUMINOUS VEGETABLES, SHELLED OR UNSHELLED, UNCOOKED OR COOKED BY STEAMING OR BY BOILING IN WATER, FROZEN (EXCL. PEAS AND BEANS)</t>
  </si>
  <si>
    <t>071030 SPINACH, NEW ZEALAND SPINACH AND ORACHE SPINACH, UNCOOKED OR COOKED BY STEAMING OR BY BOILING IN WATER, FROZEN</t>
  </si>
  <si>
    <t>07103000 SPINACH, NEW ZEALAND SPINACH AND ORACHE SPINACH, UNCOOKED OR COOKED BY STEAMING OR BY BOILING IN WATER, FROZEN</t>
  </si>
  <si>
    <t>071040 SWEETCORN, UNCOOKED OR COOKED BY STEAMING OR BY BOILING IN WATER, FROZEN</t>
  </si>
  <si>
    <t>07104000 SWEETCORN, UNCOOKED OR COOKED BY STEAMING OR BY BOILING IN WATER, FROZEN</t>
  </si>
  <si>
    <t>071080 VEGETABLES, UNCOOKED OR COOKED BY STEAMING OR BY BOILING IN WATER, FROZEN (EXCL. POTATOES, LEGUMINOUS VEGETABLES, SPINACH, NEW ZEALAND SPINACH, ORACHE SPINACH, AND SWEETCORN)</t>
  </si>
  <si>
    <t>07108010 OLIVES, UNCOOKED OR COOKED BY STEAMING OR BY BOILING IN WATER, FROZEN</t>
  </si>
  <si>
    <t>07108051 SWEET PEPPERS, UNCOOKED OR COOKED BY STEAMING OR BY BOILING IN WATER, FROZEN</t>
  </si>
  <si>
    <t>07108059 FRUITS OF GENUS CAPSICUM OR PIMENTA, UNCOOKED OR COOKED BY STEAMING OR BY BOILING IN WATER, FROZEN (EXCL. SWEET PEPPERS)</t>
  </si>
  <si>
    <t>07108060 MUSHROOMS, UNCOOKED OR COOKED BY STEAMING OR BY BOILING IN WATER, FROZEN</t>
  </si>
  <si>
    <t>07108061 FROZEN MUSHROOMS OF THE GENUS AGARICUS, UNCOOKED OR COOKED BY STEAMING OR BY BOILING IN WATER</t>
  </si>
  <si>
    <t>07108069 FROZEN MUSHROOMS, UNCOOKED OR COOKED BY STEAMING OR BY BOILING IN WATER (EXCL. OF THE GENUS AGARICUS)</t>
  </si>
  <si>
    <t>07108070 TOMATOES, UNCOOKED OR COOKED BY STEAMING OR BY BOILING IN WATER, FROZEN</t>
  </si>
  <si>
    <t>07108080 ARTICHOKES, UNCOOKED OR COOKED BY STEAMING OR BY BOILING IN WATER, FROZEN</t>
  </si>
  <si>
    <t>07108085 ASPARAGUS, WHETHER OR NOT COOKED BY BOILING IN WATER OR BY STEAMING, FROZEN</t>
  </si>
  <si>
    <t>07108090 VEGETABLES, UNCOOKED OR COOKED BY STEAMING OR BY BOILING IN WATER, FROZEN (EXCL. POTATOES, LEGUMINOUS VEGETABLES, SPINACH, NEW ZEALAND SPINACH, ORACHE SPINACH, SWEETCORN, OLIVES, SWEET PEPPERS, FRUITS OF GENUS CAPSICUM OR PIMENTA, MUSHROOMS, TOMATOES AND ARTICHOKES)</t>
  </si>
  <si>
    <t>07108095 VEGETABLES, WHETHER OR NOT COOKED BY BOILING IN WATER OR BY STEAMING, FROZEN (EXCL. POTATOES, LEGUMINOUS VEGETABLES, SPINACH, NEW ZEALAND SPINACH, ORACHE SPINACH, SWEETCORN, OLIVES, FRUITS OF THE GENUS CAPSICUM OR OF THE GENUS PIMENTA, MUSHROOMS, TOMATOES, GLOBE ARTICHOKES AND ASPARAGUS)</t>
  </si>
  <si>
    <t>071090 MIXTURES OF VEGETABLES, UNCOOKED OR COOKED BY STEAMING OR BY BOILING IN WATER, FROZEN</t>
  </si>
  <si>
    <t>07109000 MIXTURES OF VEGETABLES, UNCOOKED OR COOKED BY STEAMING OR BY BOILING IN WATER, FROZEN</t>
  </si>
  <si>
    <t>0711 VEGETABLES PROVISIONALLY PRESERVED, E.G. BY SULPHUR DIOXIDE GAS, IN BRINE, IN SULPHUR WATER OR IN OTHER PRESERVATIVE SOLUTIONS, BUT UNSUITABLE IN THAT STATE FOR IMMEDIATE CONSUMPTION</t>
  </si>
  <si>
    <t>071110 ONIONS PROVISIONALLY PRESERVED, BUT UNSUITABLE IN THAT STATE FOR IMMEDIATE CONSUMPTION</t>
  </si>
  <si>
    <t>07111000 ONIONS PROVISIONALLY PRESERVED, BUT UNSUITABLE IN THAT STATE FOR IMMEDIATE CONSUMPTION</t>
  </si>
  <si>
    <t>071120 OLIVES, PROVISIONALLY PRESERVED, E.G. BY SULPHUR DIOXIDE GAS, IN BRINE, IN SULPHUR WATER OR IN OTHER PRESERVATIVE SOLUTIONS, BUT UNSUITABLE IN THAT STATE FOR IMMEDIATE CONSUMPTION</t>
  </si>
  <si>
    <t>07112010 OLIVES PROVISIONALLY PRESERVED, E.G. BY SULPHUR DIOXIDE GAS, IN BRINE, IN SULPHUR WATER OR IN OTHER PRESERVATIVE SOLUTIONS, BUT UNSUITABLE IN THAT STATE FOR IMMEDIATE CONSUMPTION (EXCL. FOR OIL PRODUCTION)</t>
  </si>
  <si>
    <t>07112090 OLIVES PROVISIONALLY PRESERVED, E.G. BY SULPHUR DIOXIDE GAS, IN BRINE, IN SULPHUR WATER OR IN OTHER PRESERVATIVE SOLUTIONS, BUT UNSUITABLE IN THAT STATE FOR IMMEDIATE CONSUMPTION, FOR OIL PRODUCTION</t>
  </si>
  <si>
    <t>071130 CAPERS PROVISIONALLY PRESERVED, E.G. BY SULPHUR DIOXIDE GAS, IN BRINE, IN SULPHUR WATER OR IN OTHER PRESERVATIVE SOLUTIONS, BUT UNSUITABLE IN THAT STATE FOR IMMEDIATE CONSUMPTION</t>
  </si>
  <si>
    <t>07113000 CAPERS PROVISIONALLY PRESERVED, E.G. BY SULPHUR DIOXIDE GAS, IN BRINE, IN SULPHUR WATER OR IN OTHER PRESERVATIVE SOLUTIONS, BUT UNSUITABLE IN THAT STATE FOR IMMEDIATE CONSUMPTION</t>
  </si>
  <si>
    <t>071140 CUCUMBERS AND GHERKINS PROVISIONALLY PRESERVED, E.G. BY SULPHUR DIOXIDE GAS, IN BRINE, IN SULPHUR WATER OR IN OTHER PRESERVATIVE SOLUTIONS, BUT UNSUITABLE IN THAT STATE FOR IMMEDIATE CONSUMPTION</t>
  </si>
  <si>
    <t>07114000 CUCUMBERS AND GHERKINS PROVISIONALLY PRESERVED, E.G. BY SULPHUR DIOXIDE GAS, IN BRINE, IN SULPHUR WATER OR IN OTHER PRESERVATIVE SOLUTIONS, BUT UNSUITABLE IN THAT STATE FOR IMMEDIATE CONSUMPTION</t>
  </si>
  <si>
    <t>071151 MUSHROOMS OF THE GENUS 'AGARICUS', PROVISIONALLY PRESERVED, E.G., BY SULPHUR DIOXIDE GAS, IN BRINE, IN SULPHUR WATER OR IN OTHER PRESERVATIVE SOLUTIONS, BUT UNSUITABLE IN THAT STATE FOR IMMEDIATE CONSUMPTION</t>
  </si>
  <si>
    <t>07115100 MUSHROOMS OF THE GENUS "AGARICUS", PROVISIONALLY PRESERVED, E.G., BY SULPHUR DIOXIDE GAS, IN BRINE, IN SULPHUR WATER OR IN OTHER PRESERVATIVE SOLUTIONS, BUT UNSUITABLE IN THAT STATE FOR IMMEDIATE CONSUMPTION</t>
  </si>
  <si>
    <t>071159 MUSHROOMS AND TRUFFLES, PROVISIONALLY PRESERVED, E.G., BY SULPHUR DIOXIDE GAS, IN BRINE, IN SULPHUR WATER OR IN OTHER PRESERVATIVE SOLUTIONS, BUT UNSUITABLE IN THAT STATE FOR IMMEDIATE CONSUMPTION (EXCL. MUSHROOMS OF THE GENUS 'AGARICUS')</t>
  </si>
  <si>
    <t>07115900 MUSHROOMS AND TRUFFLES, PROVISIONALLY PRESERVED, E.G., BY SULPHUR DIOXIDE GAS, IN BRINE, IN SULPHUR WATER OR IN OTHER PRESERVATIVE SOLUTIONS, BUT UNSUITABLE IN THAT STATE FOR IMMEDIATE CONSUMPTION (EXCL. MUSHROOMS OF THE GENUS "AGARICUS")</t>
  </si>
  <si>
    <t>071190 VEGETABLES AND MIXTURES OF VEGETABLES PROVISIONALLY PRESERVED, E.G. BY SULPHUR DIOXIDE GAS, IN BRINE, IN SULPHUR WATER OR IN OTHER PRESERVATIVE SOLUTIONS, BUT UNSUITABLE IN THAT STATE FOR IMMEDIATE CONSUMPTION (EXCL. OLIVES, CUCUMBERS, GHERKINS, MUSHROOMS AND TRUFFLES, NOT MIXED)</t>
  </si>
  <si>
    <t>07119010 FRUITS OF GENUS CAPSICUM OR PIMENTA PROVISIONALLY PRESERVED, E.G. BY SULPHUR DIOXIDE GAS, IN BRINE, IN SULPHUR WATER OR IN OTHER PRESERVATIVE SOLUTIONS, BUT UNSUITABLE IN THAT STATE FOR IMMEDIATE CONSUMPTION (EXCL. SWEET PEPPER)</t>
  </si>
  <si>
    <t>07119030 SWEETCORN PROVISIONALLY PRESERVED, E.G. BY SULPHUR DIOXIDE GAS, IN BRINE, IN SULPHUR WATER OR IN OTHER PRESERVATIVE SOLUTIONS, BUT UNSUITABLE IN THAT STATE FOR IMMEDIATE CONSUMPTION</t>
  </si>
  <si>
    <t>07119040 MUSHROOMS OF THE GENUS AGARICUS, PROVISIONALLY PRESERVED, FOR EXAMPLE, BY SULPHUR DIOXIDE GAS, IN BRINE, IN SULPHUR WATER OR IN OTHER PRESERVATIVE SOLUTIONS, BUT UNSUITABLE IN THAT STATE FOR IMMEDIATE CONSUMPTION</t>
  </si>
  <si>
    <t>07119050 ONIONS PROVISIONALLY PRESERVED, E.G. BY SULPHUR DIOXIDE GAS, IN BRINE, IN SULPHUR WATER OR IN OTHER PRESERVATIVE SOLUTIONS, BUT UNSUITABLE IN THAT STATE FOR IMMEDIATE CONSUMPTION</t>
  </si>
  <si>
    <t>07119060 MUSHROOMS, PROVISIONALLY PRESERVED, FOR EXAMPLE, BY SULPHUR DIOXIDE GAS, IN BRINE, IN SULPHUR WATER OR IN OTHER PRESERVATIVE SOLUTIONS, BUT UNSUITABLE IN THAT STATE FOR IMMEDIATE CONSUMPTION (EXCL. MUSHROOMS OF THE GENUS AGARICUS)</t>
  </si>
  <si>
    <t>07119070 CAPERS PROVISIONALLY PRESERVED, E.G. BY SULPHUR DIOXIDE GAS, IN BRINE, IN SULPHUR WATER OR IN OTHER PRESERVATIVE SOLUTIONS, BUT UNSUITABLE IN THAT STATE FOR IMMEDIATE CONSUMPTION</t>
  </si>
  <si>
    <t>07119080 VEGETABLES PROVISIONALLY PRESERVED, E.G., BY SULPHUR DIOXIDE GAS, IN BRINE, IN SULPHUR WATER OR IN OTHER PRESERVATIVE SOLUTIONS, BUT UNSUITABLE IN THAT STATE FOR IMMEDIATE CONSUMPTION (EXCL. OLIVES, CAPERS, CUCUMBERS AND GHERKINS, MUSHROOMS, TRUFFLES, FRUITS OF THE GENUS CAPSICUM OR OF THE GENUS PIMENTA, OTHER THAN SWEET PEPPERS, SWEETCORN, ONIONS AND MIXTURES OF VEGETABLES)</t>
  </si>
  <si>
    <t>07119090 MIXTURE OF VEGETABLES PROVISIONALLY PRESERVED, E.G. BY SULPHUR DIOXIDE GAS, IN BRINE, IN SULPHUR WATER OR IN OTHER PRESERVATIVE SOLUTIONS, BUT UNSUITABLE IN THAT STATE FOR IMMEDIATE CONSUMPTION</t>
  </si>
  <si>
    <t>0712 DRIED VEGETABLES, WHOLE, CUT, SLICED, BROKEN OR IN POWDER, BUT NOT FURTHER PREPARED</t>
  </si>
  <si>
    <t>071210 DRIED POTATOES, WHETHER OR NOT CUT OR SLICED, BUT NOT FURTHER PREPARED</t>
  </si>
  <si>
    <t>07121000 DRIED POTATOES, WHETHER OR NOT CUT OR SLICED, BUT NOT FURTHER PREPARED</t>
  </si>
  <si>
    <t>071220 DRIED ONIONS, WHOLE, CUT, SLICED, BROKEN OR IN POWDER, BUT NOT FURTHER PREPARED</t>
  </si>
  <si>
    <t>07122000 DRIED ONIONS, WHOLE, CUT, SLICED, BROKEN OR IN POWDER, BUT NOT FURTHER PREPARED</t>
  </si>
  <si>
    <t>071230 DRIED MUSHROOMS AND TRUFFLES, WHOLE, CUT, SLICED, BROKEN OR IN POWDER, BUT NOT FURTHER PREPARED</t>
  </si>
  <si>
    <t>07123000 DRIED MUSHROOMS AND TRUFFLES, WHOLE, CUT, SLICED, BROKEN OR IN POWDER, BUT NOT FURTHER PREPARED</t>
  </si>
  <si>
    <t>071231 DRIED MUSHROOMS OF THE GENUS 'AGARICUS', WHOLE, CUT, SLICED, BROKEN OR IN POWDER, BUT NOT FURTHER PREPARED</t>
  </si>
  <si>
    <t>07123100 DRIED MUSHROOMS OF THE GENUS "AGARICUS", WHOLE, CUT, SLICED, BROKEN OR IN POWDER, BUT NOT FURTHER PREPARED</t>
  </si>
  <si>
    <t>071232 DRIED WOOD EARS 'AURICULARIA SPP.', WHOLE, CUT, SLICED, BROKEN OR IN POWDER, BUT NOT FURTHER PREPARED</t>
  </si>
  <si>
    <t>07123200 DRIED WOOD EARS "AURICULARIA SPP.", WHOLE, CUT, SLICED, BROKEN OR IN POWDER, BUT NOT FURTHER PREPARED</t>
  </si>
  <si>
    <t>071233 DRIED JELLY FUNGI 'TREMELLA SPP.', WHOLE, CUT, SLICED, BROKEN OR IN POWDER, BUT NOT FURTHER PREPARED</t>
  </si>
  <si>
    <t>07123300 DRIED JELLY FUNGI "TREMELLA SPP.", WHOLE, CUT, SLICED, BROKEN OR IN POWDER, BUT NOT FURTHER PREPARED</t>
  </si>
  <si>
    <t>071239 DRIED MUSHROOMS AND TRUFFLES, WHOLE, CUT, SLICED, BROKEN OR IN POWDER, BUT NOT FURTHER PREPARED (EXCL. MUSHROOMS OF THE GENUS 'AGARICUS', WOOD EARS 'AURICULARIA SPP.' AND JELLY FUNGI 'TREMELLA SPP.')</t>
  </si>
  <si>
    <t>07123900 DRIED MUSHROOMS AND TRUFFLES, WHOLE, CUT, SLICED, BROKEN OR IN POWDER, BUT NOT FURTHER PREPARED (EXCL. MUSHROOMS OF THE GENUS "AGARICUS", WOOD EARS "AURICULARIA SPP." AND JELLY FUNGI "TREMELLA SPP.")</t>
  </si>
  <si>
    <t>071290 DRIED VEGETABLES AND MIXTURES OF VEGETABLES, WHOLE, CUT, SLICED, BROKEN OR IN POWDER, BUT NOT FURTHER PREPARED (EXCL. ONIONS, MUSHROOMS AND TRUFFLES, NOT MIXED)</t>
  </si>
  <si>
    <t>07129005 DRIED POTATOES, WHETHER OR NOT CUT OR SLICED, BUT NOT FURTHER PREPARED</t>
  </si>
  <si>
    <t>07129011 DRIED SWEETCORN, HYBRID, FOR SOWING</t>
  </si>
  <si>
    <t>07129019 DRIED SWEETCORN "ZEA MAYS VAR. SACCHARATA", WHETHER OR NOR CUT OR SLICED, BUT NOT FURTHER PREPARED (EXCL. HYBRIDS FOR SOWING)</t>
  </si>
  <si>
    <t>07129030 DRIED TOMATOES, WHOLE, CUT, SLICED, BROKEN OR IN POWDER, BUT NOT FURTHER PREPARED</t>
  </si>
  <si>
    <t>07129050 DRIED CARROTS, WHOLE, CUT, SLICED, BROKEN OR IN POWDER, BUT NOT FURTHER PREPARED</t>
  </si>
  <si>
    <t>07129090 DRIED VEGETABLES AND MIXTURES OF VEGETABLES, WHOLE, CUT, SLICED, BROKEN OR IN POWDER, BUT NOT FURTHER PREPARED (EXCL. POTATOES, ONIONS, MUSHROOMS, TRUFFLES, SWEETCORN, TOMATOES AND CARROTS)</t>
  </si>
  <si>
    <t>0713 DRIED LEGUMINOUS VEGETABLES, SHELLED, WHETHER OR NOT SKINNED OR SPLIT</t>
  </si>
  <si>
    <t>071310 DRIED, SHELLED PEAS "PISUM SATIVUM", WHETHER OR NOT SKINNED OR SPLIT</t>
  </si>
  <si>
    <t>07131010 PEAS, "PISUM SATIVUM", DRIED AND SHELLED, FOR SOWING</t>
  </si>
  <si>
    <t>07131011 DRIED FORAGE PEAS FOR SOWING, SHELLED</t>
  </si>
  <si>
    <t>07131019 DRIED PEAS FOR SOWING, SHELLED (EXCL. FORAGE PEAS)</t>
  </si>
  <si>
    <t>07131090 PEAS, "PISUM SATIVUM", DRIED AND SHELLED, WHETHER OR NOT SKINNED OR SPLIT (EXCL. PEAS FOR SOWING)</t>
  </si>
  <si>
    <t>071320 DRIED, SHELLED CHICKPEAS 'GARBANZOS', WHETHER OR NOT SKINNED OR SPLIT</t>
  </si>
  <si>
    <t>07132000 DRIED, SHELLED CHICKPEAS "GARBANZOS", WHETHER OR NOT SKINNED OR SPLIT</t>
  </si>
  <si>
    <t>07132010 DRIED CHICKPEAS FOR SOWING, SHELLED</t>
  </si>
  <si>
    <t>07132090 DRIED CHICKPEAS, SHELLED, WHETHER OR NOT SKINNED OR SPLIT (EXCL. FOR SOWING)</t>
  </si>
  <si>
    <t>071331 DRIED, SHELLED BEANS OF SPECIES 'VIGNA MUNGO [L.] HEPPER OR VIGNA RADIATA [L.] WILCZEK', WHETHER OR NOT SKINNED OR SPLIT</t>
  </si>
  <si>
    <t>07133100 DRIED, SHELLED BEANS OF SPECIES "VIGNA MUNGO [L.] HEPPER OR VIGNA RADIATA [L.] WILCZEK", WHETHER OR NOT SKINNED OR SPLIT</t>
  </si>
  <si>
    <t>07133110 DRIED, SHELLED BEANS OF SPECIES 'VIGNA MUNGO (L) HEPPER OR VIGNA RADIATA (L) WILCZEK', FOR SOWING</t>
  </si>
  <si>
    <t>07133190 DRIED, SHELLED BEANS OF SPECIES 'VIGNA MUNGO (L) HEPPER OR VIGNA RADIATA (L) WILCZEK', WHETHER OR NOT SKINNED OR SPLIT (EXCL. FOR SOWING)</t>
  </si>
  <si>
    <t>071332 DRIED, SHELLED SMALL RED 'ADZUKI' BEANS 'PHASEOLUS OR VIGNA ANGULARIS', WHETHER OR NOT SKINNED OR SPLIT</t>
  </si>
  <si>
    <t>07133200 DRIED, SHELLED SMALL RED "ADZUKI" BEANS "PHASEOLUS OR VIGNA ANGULARIS", WHETHER OR NOT SKINNED OR SPLIT</t>
  </si>
  <si>
    <t>07133210 DRIED ADZUKI BEANS 'PHASEOLUS OR VIGNA ANGULARIS' FOR SOWING, SHELLED</t>
  </si>
  <si>
    <t>07133290 DRIED ADZUKI BEANS 'PHASEOLUS OR VIGNA ANGULARIS', SHELLED, WHETHER OR NOT SKINNED OR SPLIT (EXCL. FOR SOWING)</t>
  </si>
  <si>
    <t>071333 DRIED, SHELLED KIDNEY BEANS "PHASEOLUS VULGARIS", WHETHER OR NOT SKINNED OR SPLIT</t>
  </si>
  <si>
    <t>07133310 DRIED, SHELLED KIDNEY BEANS "PHASEOLUS VULGARIS", FOR SOWING</t>
  </si>
  <si>
    <t>07133390 DRIED, SHELLED KIDNEY BEANS "PHASEOLUS VULGARIS", WHETHER OR NOT SKINNED OR SPLIT (EXCL. FOR SOWING)</t>
  </si>
  <si>
    <t>071334 DRIED, SHELLED BAMBARA BEANS "VIGNA SUBTERRANEA OR VOANDZEIA SUBTERRANEA", WHETHER OR NOT SKINNED OR SPLIT</t>
  </si>
  <si>
    <t>07133400 DRIED, SHELLED BAMBARA BEANS "VIGNA SUBTERRANEA OR VOANDZEIA SUBTERRANEA", WHETHER OR NOT SKINNED OR SPLIT</t>
  </si>
  <si>
    <t>071335 DRIED, SHELLED COW PEAS "VIGNA UNGUICULATA", WHETHER OR NOT SKINNED OR SPLIT</t>
  </si>
  <si>
    <t>07133500 DRIED, SHELLED COW PEAS "VIGNA UNGUICULATA", WHETHER OR NOT SKINNED OR SPLIT</t>
  </si>
  <si>
    <t>071339 DRIED, SHELLED BEANS 'VIGNA AND PHASEOLUS', WHETHER OR NOT SKINNED OR SPLIT (EXCL. BEANS OF SPECIES 'VIGNA MUNGO [L] HEPPER OR VIGNA RADIATA [L.] WILCZEK', SMALL RED 'ADZUKI' BEANS AND KIDNEY BEANS)</t>
  </si>
  <si>
    <t>07133900 DRIED, SHELLED BEANS "VIGNA AND PHASEOLUS", WHETHER OR NOT SKINNED OR SPLIT (EXCL. BEANS OF SPECIES "VIGNA MUNGO [L.] HEPPER OR VIGNA RADIATA [L.] WILCZEK", SMALL RED "ADZUKI" BEANS, KIDNEY BEANS, BAMBARA BEANS AND COW PEAS)</t>
  </si>
  <si>
    <t>07133910 DRIED, SHELLED BEANS 'VIGNA AND PHASEOLUS', FOR SOWING (EXCL. BEANS OF SPECIES 'VIGNA MUNGO (L.) HEPPER OR VIGNA RADIATA (L.) WILCZEK', ADZUKI BEANS AND KIDNEY BEANS)</t>
  </si>
  <si>
    <t>07133990 DRIED, SHELLED BEANS 'VIGNA AND PHASEOLUS', WHETHER OR NOT SKINNED OR SPLIT (EXCL. FOR SOWING AND BEANS OF SPECIES 'VIGNA MUNGO (L.) HEPPER OR VIGNA RADIATA (L.) WILCZEK', ADZUKI BEANS AND KIDNEY BEANS)</t>
  </si>
  <si>
    <t>071340 DRIED, SHELLED LENTILS, WHETHER OR NOT SKINNED OR SPLIT</t>
  </si>
  <si>
    <t>07134000 DRIED, SHELLED LENTILS, WHETHER OR NOT SKINNED OR SPLIT</t>
  </si>
  <si>
    <t>07134010 DRIED LENTILS FOR SOWING, SHELLED</t>
  </si>
  <si>
    <t>07134090 DRIED LENTILS, SHELLED, WHETHER OR NOT SKINNED OR SPLIT (EXCL. FOR SOWING)</t>
  </si>
  <si>
    <t>071350 DRIED, SHELLED BROAD BEANS 'VICIA FABA VAR. MAJOR' AND HORSE BEANS 'VICIA FABA VAR. EQUINA AND VICIA FABA VAR. MINOR', WHETHER OR NOT SKINNED OR SPLIT</t>
  </si>
  <si>
    <t>07135000 DRIED, SHELLED BROAD BEANS "VICIA FABA VAR. MAJOR" AND HORSE BEANS "VICIA FABA VAR. EQUINA AND VICIA FABA VAR. MINOR", WHETHER OR NOT SKINNED OR SPLIT</t>
  </si>
  <si>
    <t>07135010 DRIED BROAD BEANS AND HORSE BEANS FOR SOWING, SHELLED</t>
  </si>
  <si>
    <t>07135090 DRIED BROAD BEANS AND HORSE BEANS, SHELLED, WHETHER OR NOT SKINNED OR SPLIT (EXCL. FOR SOWING)</t>
  </si>
  <si>
    <t>071360 DRIED, SHELLED PIGEON PEAS "CAJANUS CAJAN", WHETHER OR NOT SKINNED OR SPLIT</t>
  </si>
  <si>
    <t>07136000 DRIED, SHELLED PIGEON PEAS "CAJANUS CAJAN", WHETHER OR NOT SKINNED OR SPLIT</t>
  </si>
  <si>
    <t>071390 DRIED, SHELLED LEGUMINOUS VEGETABLES, WHETHER OR NOT SKINNED OR SPLIT (EXCL. PEAS, CHICKPEAS, BEANS, LENTILS, BROAD BEANS AND HORSE BEANS)</t>
  </si>
  <si>
    <t>07139000 DRIED, SHELLED LEGUMINOUS VEGETABLES, WHETHER OR NOT SKINNED OR SPLIT (EXCL. PEAS, CHICKPEAS, BEANS, LENTILS, BROAD BEANS, HORSE BEANS AND PIGEON PEAS)</t>
  </si>
  <si>
    <t>07139010 DRIED, SHELLED LEGUMINOUS VEGETABLES, FOR SOWING (EXCL. PEAS, CHICKPEAS, BEANS, LENTILS, BROAD BEANS AND HORSE BEANS)</t>
  </si>
  <si>
    <t>07139090 DRIED, SHELLED LEGUMINOUS VEGETABLES, WHETHER OR NOT SKINNED OR SPLIT (EXCL. FOR SOWING AND PEAS, CHICKPEAS, BEANS, LENTILS, BROAD BEANS AND HORSE BEANS)</t>
  </si>
  <si>
    <t>0714 ROOTS AND TUBERS OF MANIOC, ARROWROOT, SALEP, JERUSALEM ARTICHOKES, SWEET POTATOES AND SIMILAR ROOTS AND TUBERS WITH HIGH STARCH OR INULIN CONTENT, FRESH, CHILLED, FROZEN OR DRIED, WHETHER OR NOT SLICED OR IN THE FORM OF PELLETS; SAGO PITH</t>
  </si>
  <si>
    <t>071410 FRESH, CHILLED, FROZEN OR DRIED ROOTS AND TUBERS OF MANIOC "CASSAVA", WHETHER OR NOT SLICED OR IN THE FORM OF PELLETS</t>
  </si>
  <si>
    <t>07141000 FRESH, CHILLED, FROZEN OR DRIED ROOTS AND TUBERS OF MANIOC "CASSAVA", WHETHER OR NOT SLICED OR IN THE FORM OF PELLETS</t>
  </si>
  <si>
    <t>07141010 PELLETS OF MANIOC FLOUR AND MEAL</t>
  </si>
  <si>
    <t>07141090 FRESH OR DRIED MANIOC 'CASSAVA', WHETHER OR NOT SLICED OR IN THE FORM OF PELLETS (EXCL. PELLETS OF FLOUR AND MEAL)</t>
  </si>
  <si>
    <t>07141091 FRESH AND WHOLE OR WITHOUT SKIN AND FROZEN MANIOC, WHETHER OR NOT SLICED, FOR HUMAN CONSUMPTION, IN PACKINGS &lt;= 28 KG</t>
  </si>
  <si>
    <t>07141098 FRESH OR DRIED WHOLE OR SLICED MANIOC OR IN THE FORM OF PELLETS (EXCL. FRESH AND WHOLE OR WITHOUT SKIN AND FROZEN MANIOC, WHETHER OR NOT SLICED, FOR HUMAN CONSUMPTION, IN PACKINGS &lt;= 28 KG)</t>
  </si>
  <si>
    <t>07141099 FRESH OR DRIED WHOLE OR SLICED MANIOC OR IN THE FORM OF PELLETS (EXCL. 0714.10.10 AND 0714.10.91)</t>
  </si>
  <si>
    <t>071420 SWEET POTATOES, FRESH, CHILLED, FROZEN OR DRIED, WHETHER OR NOT SLICED OR IN THE FORM OF PELLETS</t>
  </si>
  <si>
    <t>07142000 SWEET POTATOES, FRESH OR DRIED, WHETHER OR NOT SLICED OR IN THE FORM OF PELLETS</t>
  </si>
  <si>
    <t>07142010 SWEET POTATOES, FRESH, WHOLE, FOR HUMAN CONSUMPTION</t>
  </si>
  <si>
    <t>07142090 SWEET POTATOES, FRESH, CHILLED, FROZEN OR DRIED, WHETHER OR NOT SLICED OR IN THE FORM OF PELLETS (EXCL. FRESH WHOLE SWEET POTATOES USED FOR HUMAN CONSUMPTION)</t>
  </si>
  <si>
    <t>071430 YAMS "DIOSCOREA SPP.", FRESH, CHILLED, FROZEN OR DRIED, WHETHER OR NOT SLICED OR IN THE FORM OF PELLETS</t>
  </si>
  <si>
    <t>07143000 YAMS "DIOSCOREA SPP.", FRESH, CHILLED, FROZEN OR DRIED, WHETHER OR NOT SLICED OR IN THE FORM OF PELLETS</t>
  </si>
  <si>
    <t>07143010 YAMS "DIOSCOREA SPP.", EITHER FRESH AND WHOLE OR WITHOUT SKIN AND FROZEN, EVEN SLICED, FOR HUMAN CONSUMPTION, IN PACKINGS &lt;= 28 KG</t>
  </si>
  <si>
    <t>07143090 YAMS "DIOSCOREA SPP.", FRESH, CHILLED, FROZEN OR DRIED, EVEN SLICED OR IN THE FORM OF PELLETS (EXCL. EITHER FRESH AND WHOLE OR WITHOUT SKIN AND FROZEN FOR HUMAN CONSUMPTION IN PACKINGS &lt;= 28 KG)</t>
  </si>
  <si>
    <t>071440 TARO "COLOCASIA SPP.", FRESH, CHILLED, FROZEN OR DRIED, WHETHER OR NOT SLICED OR IN THE FORM OF PELLETS</t>
  </si>
  <si>
    <t>07144000 TARO "COLOCASIA SPP.", FRESH, CHILLED, FROZEN OR DRIED, WHETHER OR NOT SLICED OR IN THE FORM OF PELLETS</t>
  </si>
  <si>
    <t>07144010 TARO "COLOCASIA SPP.", EITHER FRESH AND WHOLE OR WITHOUT SKIN AND FROZEN, EVEN SLICED, FOR HUMAN CONSUMPTION, IN PACKINGS &lt;= 28 KG</t>
  </si>
  <si>
    <t>07144090 TARO "COLOCASIA SPP.", FRESH, CHILLED, FROZEN OR DRIED, EVEN SLICED OR IN THE FORM OF PELLETS (EXCL. EITHER FRESH AND WHOLE OR WITHOUT SKIN AND FROZEN FOR HUMAN CONSUMPTION IN PACKINGS &lt;= 28 KG)</t>
  </si>
  <si>
    <t>071450 YAUTIA "XANTHOSOMA SPP.", FRESH, CHILLED, FROZEN OR DRIED, WHETHER OR NOT SLICED OR IN THE FORM OF PELLETS</t>
  </si>
  <si>
    <t>07145000 YAUTIA "XANTHOSOMA SPP.", FRESH, CHILLED, FROZEN OR DRIED, WHETHER OR NOT SLICED OR IN THE FORM OF PELLETS</t>
  </si>
  <si>
    <t>07145010 YAUTIA "XANTHOSOMA SPP.", EITHER FRESH AND WHOLE OR WITHOUT SKIN AND FROZEN, EVEN SLICED, FOR HUMAN CONSUMPTION, IN PACKINGS &lt;= 28 KG</t>
  </si>
  <si>
    <t>07145090 YAUTIA "XANTHOSOMA SPP.", FRESH, CHILLED, FROZEN OR DRIED, EVEN SLICED OR IN THE FORM OF PELLETS (EXCL. EITHER FRESH AND WHOLE OR WITHOUT SKIN AND FROZEN FOR HUMAN CONSUMPTION IN PACKINGS &lt;= 28 KG)</t>
  </si>
  <si>
    <t>071490 ARROWROOT, SALEP, JERUSALEM ARTICHOKES AND SIMILAR ROOTS AND TUBERS WITH HIGH STARCH OR INULIN CONTENT, FRESH, CHILLED, FROZEN OR DRIED, WHETHER OR NOT SLICED OR IN THE FORM OF PELLETS, AND SAGO PITH (EXCL. MANIOC "CASSAVA", SWEET POTATOES, YAMS, TARO AND YAUTIA)</t>
  </si>
  <si>
    <t>07149010 ARROWROOT, SALEP, AND SIMILAR ROOTS AND TUBERS WITH HIGH STARCH CONTENT, FRESH OR DRIED, WHETHER OR NOT SLICED OR IN THE FORM OF PELLETS (EXCL. MANIOC AND SWEET POTATOES)</t>
  </si>
  <si>
    <t>07149011 FRESH AND WHOLE OR WITHOUT SKIN AND FROZEN ARROWROOT, SALEP AND SIMILAR ROOTS AND TUBERS (EXCL. MANIOC, JERUSALEM ARTICHOKES AND SWEET POTATOES) WITH HIGH STARCH CONTENT, WHETHER OR NOT SLICED, FOR HUMAN CONSUMPTION, IN PACKINGS &lt;= 28 KG</t>
  </si>
  <si>
    <t>07149012 FRESH AND WHOLE OR WITHOUT SKIN AND FROZEN, ARROWROOT, SALEP AND SIMILAR ROOTS AND TUBERS (EXCL. MANIOC, JERUSALEM ARTICHOKES, SWEET POTATOES, YAMS, TARO AND YAUTIA) WITH HIGH STARCH CONTENT, EVEN SLICED, FOR HUMAN CONSUMPTION, IN PACKINGS &lt;= 28 KG</t>
  </si>
  <si>
    <t>07149018 ROOTS AND TUBERS OF ARROWROOT, SALEP AND SIMILAR ROOTS AND TUBERS WITH HIGH STARCH CONTENT, FRESH, CHILLED, FROZEN OR DRIED, EVEN SLICED OR IN THE FORM OF PELLETS (EXCL. EITHER FRESH AND WHOLE OR WITHOUT SKIN AND FROZEN FOR HUMAN CONSUMPTION IN PACKINGS OF &lt;= 28 KG, AND ROOTS AND TUBERS OF MANIOC, JERUSALEM ARTICHOKES, SWEET POTATOES, YAMS, TARO AND YAUTIA)</t>
  </si>
  <si>
    <t>07149019 ROOTS AND TUBERS OF ARROWROOT, SALEP AND SIMILAR ROOTS AND TUBERS WITH HIGH STARCH CONTENT, FRESH, CHILLED, FROZEN OR DRIED, WHETHER OR NOT SLICED OR IN THE FORM OF PELLETS (EXCL. USED FOR HUMAN CONSUMPTINO IN IMMEDIATE PACKINGS OF A NET CONTENT OF &lt;= 28 KG,, EITHER FRESH AND WHOLE OR WITHOUT SKIN AND FROZEN, ROOTS AND TUBERS OF MANIOC, SWEET POTATOES AND JERUSALEM ARTICHOKES)</t>
  </si>
  <si>
    <t>07149020 ARROWROOT, SALEP AND SIMILAR ROOTS AND TUBERS WITH HIGH STARCH CONTENT, FRESH, CHILLED, FROZEN OR DRIED, WHETHER OR NOT SLICED OR IN THE FORM OF PELLETS (EXCL. MANIOC "CASSAVA", SWEET POTATOES, YAMS, TARO AND YAUTIA)</t>
  </si>
  <si>
    <t>07149090 JERUSALEM ARTICHOKES AND SIMILAR ROOTS AND TUBERS WITH HIGH INULIN CONTENT, FRESH, CHILLED, FROZEN OR DRIED, EVEN SLICED OR IN THE FORM OF PELLETS, AND SAGO PITH (EXCL. MANIOC, ARROWROOT, SALEP, SWEET POTATOES, YAMS, TARO AND YAUTIA)</t>
  </si>
  <si>
    <t>07CC CORRECTIONS DUE TO ERRONEOUS CODES BELONGING TO CHAPTER 07</t>
  </si>
  <si>
    <t>07CCC0 CORRECTIONS DUE TO ERRONEOUS CODES BELONGING TO CHAPTER 07</t>
  </si>
  <si>
    <t>07CCC000 CORRECTIONS DUE TO ERRONEOUS CODES BELONGING TO CHAPTER 07</t>
  </si>
  <si>
    <t>07MM TRADE BROKEN DOWN AT CHAPTER LEVEL ONLY</t>
  </si>
  <si>
    <t>07MMM0 TRADE BROKEN DOWN AT CHAPTER LEVEL ONLY</t>
  </si>
  <si>
    <t>07MMM000 TRADE BROKEN DOWN AT CHAPTER LEVEL ONLY</t>
  </si>
  <si>
    <t>07SS CONFIDENTIAL TRADE OF CHAPTER 07</t>
  </si>
  <si>
    <t>07SSS0 CONFIDENTIAL TRADE OF CHAPTER 07 AND SITC GROUP 0</t>
  </si>
  <si>
    <t>07SSS054 CONFIDENTIAL TRADE OF CHAPTER 07 AND SITC GROUP 054</t>
  </si>
  <si>
    <t>07SSS056 CONFIDENTIAL TRADE OF CHAPTER 07 AND SITC GROUP 056</t>
  </si>
  <si>
    <t>07SSS9 CONFIDENTIAL TRADE OF CHAPTER 07 AND SITC GROUP 9</t>
  </si>
  <si>
    <t>07SSS999 CONFIDENTIAL TRADE OF CHAPTER 07 AND SITC GROUP 999</t>
  </si>
  <si>
    <t>08 EDIBLE FRUIT AND NUTS; PEEL OF CITRUS FRUITS OR MELONS</t>
  </si>
  <si>
    <t>0801 COCONUTS, BRAZIL NUTS AND CASHEW NUTS, FRESH OR DRIED, WHETHER OR NOT SHELLED OR PEELED</t>
  </si>
  <si>
    <t>080110 FRESH OR DRIED COCONUTS, WHETHER OR NOT SHELLED OR PEELED</t>
  </si>
  <si>
    <t>08011010 DESSICATED COCONUT</t>
  </si>
  <si>
    <t>08011090 FRESH OR DRIED COCONUTS, WHETHER OR NOT SHELLED OR PEELED (EXCL. DESSICATED)</t>
  </si>
  <si>
    <t>080111 DESICCATED COCONUTS</t>
  </si>
  <si>
    <t>08011100 DESICCATED COCONUTS</t>
  </si>
  <si>
    <t>080112 FRESH COCONUTS IN THE INNER SHELL "ENDOCARP"</t>
  </si>
  <si>
    <t>08011200 FRESH COCONUTS IN THE INNER SHELL "ENDOCARP"</t>
  </si>
  <si>
    <t>080119 FRESH COCONUTS, WHETHER OR NOT SHELLED OR PEELED</t>
  </si>
  <si>
    <t>08011900 FRESH COCONUTS, WHETHER OR NOT SHELLED OR PEELED (EXCL. IN THE INNER SHELL "ENDOCARP")</t>
  </si>
  <si>
    <t>080120 FRESH OR DRIED BRAZIL NUTS, WHETHER OR NOT SHELLED OR PEELED</t>
  </si>
  <si>
    <t>08012000 FRESH OR DRIED BRAZIL NUTS, WHETHER OR NOT SHELLED OR PEELED</t>
  </si>
  <si>
    <t>080121 FRESH OR DRIED BRAZIL NUTS, IN SHELL</t>
  </si>
  <si>
    <t>08012100 FRESH OR DRIED BRAZIL NUTS, IN SHELL</t>
  </si>
  <si>
    <t>080122 FRESH OR DRIED BRAZIL NUTS, SHELLED</t>
  </si>
  <si>
    <t>08012200 FRESH OR DRIED BRAZIL NUTS, SHELLED</t>
  </si>
  <si>
    <t>080130 FRESH OR DRIED CASHEW NUTS, WHETHER OR NOT SHELLED OR PEELED</t>
  </si>
  <si>
    <t>08013000 FRESH OR DRIED CASHEW NUTS, WHETHER OR NOT SHELLED OR PEELED</t>
  </si>
  <si>
    <t>080131 FRESH OR DRIED CASHEW NUTS, IN SHELL</t>
  </si>
  <si>
    <t>08013100 FRESH OR DRIED CASHEW NUTS, IN SHELL</t>
  </si>
  <si>
    <t>080132 FRESH OR DRIED CASHEW NUTS, SHELLED</t>
  </si>
  <si>
    <t>08013200 FRESH OR DRIED CASHEW NUTS, SHELLED</t>
  </si>
  <si>
    <t>0802 OTHER NUTS, FRESH OR DRIED, WHETHER OR NOT SHELLED OR PEELED (EXCL. COCONUTS, BRAZIL NUTS AND CASHEW NUTS)</t>
  </si>
  <si>
    <t>080211 FRESH OR DRIED ALMONDS IN SHELL</t>
  </si>
  <si>
    <t>08021110 FRESH OR DRIED BITTER ALMONDS IN SHELL</t>
  </si>
  <si>
    <t>08021190 FRESH OR DRIED ALMONDS IN SHELL (EXCL. BITTER)</t>
  </si>
  <si>
    <t>080212 FRESH OR DRIED ALMONDS, SHELLED</t>
  </si>
  <si>
    <t>08021210 FRESH OR DRIED BITTER ALMONDS, SHELLED</t>
  </si>
  <si>
    <t>08021290 FRESH OR DRIED ALMONDS, SHELLED (EXCL. BITTER)</t>
  </si>
  <si>
    <t>080221 FRESH OR DRIED HAZELNUTS OR FILBERTS 'CORYLUS SPP.', IN SHELL</t>
  </si>
  <si>
    <t>08022100 FRESH OR DRIED HAZELNUTS OR FILBERTS "CORYLUS SPP.", IN SHELL</t>
  </si>
  <si>
    <t>080222 FRESH OR DRIED HAZELNUTS OR FILBERTS 'CORYLUS SPP.', SHELLED AND PEELED</t>
  </si>
  <si>
    <t>08022200 FRESH OR DRIED HAZELNUTS OR FILBERTS "CORYLUS SPP.", SHELLED</t>
  </si>
  <si>
    <t>080231 FRESH OR DRIED WALNUTS IN SHELL</t>
  </si>
  <si>
    <t>08023100 FRESH OR DRIED WALNUTS, IN SHELL</t>
  </si>
  <si>
    <t>080232 FRESH OR DRIED WALNUTS, SHELLED AND PEELED</t>
  </si>
  <si>
    <t>08023200 FRESH OR DRIED WALNUTS, SHELLED</t>
  </si>
  <si>
    <t>080240 FRESH OR DRIED CHESTNUTS 'CASTANEA SPP.', WHETHER OR NOT SHELLED OR PEELED (FOR NON EU DATA ONLY)</t>
  </si>
  <si>
    <t>08024000 FRESH OR DRIED CHESTNUTS "CASTANEA SPP.", WHETHER OR NOT SHELLED OR PEELED</t>
  </si>
  <si>
    <t>080241 FRESH OR DRIED CHESTNUTS "CASTANEA SPP.", IN SHELL</t>
  </si>
  <si>
    <t>08024100 FRESH OR DRIED CHESTNUTS "CASTANEA SPP.", IN SHELL</t>
  </si>
  <si>
    <t>080242 FRESH OR DRIED CHESTNUTS "CASTANEA SPP.", SHELLED</t>
  </si>
  <si>
    <t>08024200 FRESH OR DRIED CHESTNUTS "CASTANEA SPP.", SHELLED</t>
  </si>
  <si>
    <t>080250 FRESH OR DRIED PISTACHIOS, WHETHER OR NOT SHELLED OR PEELED (FOR NON EU DATA ONLY)</t>
  </si>
  <si>
    <t>08025000 FRESH OR DRIED PISTACHIOS, WHETHER OR NOT SHELLED OR PEELED</t>
  </si>
  <si>
    <t>080251 FRESH OR DRIED PISTACHIOS, IN SHELL</t>
  </si>
  <si>
    <t>08025100 FRESH OR DRIED PISTACHIOS, IN SHELL</t>
  </si>
  <si>
    <t>080252 FRESH OR DRIED PISTACHIOS, SHELLED</t>
  </si>
  <si>
    <t>08025200 FRESH OR DRIED PISTACHIOS, SHELLED</t>
  </si>
  <si>
    <t>080260 MACADAMIA NUTS, FRESH OR DRIED, WHETHER OR NOT SHELLED OR PEELED (FOR NON EU DATA ONLY)</t>
  </si>
  <si>
    <t>08026000 MACADAMIA NUTS, FRESH OR DRIED, WHETHER OR NOT SHELLED OR PEELED</t>
  </si>
  <si>
    <t>080261 FRESH OR DRIED MACADAMIA NUTS, IN SHELL</t>
  </si>
  <si>
    <t>08026100 FRESH OR DRIED MACADAMIA NUTS, IN SHELL</t>
  </si>
  <si>
    <t>080262 FRESH OR DRIED MACADAMIA NUTS, SHELLED</t>
  </si>
  <si>
    <t>08026200 FRESH OR DRIED MACADAMIA NUTS, SHELLED</t>
  </si>
  <si>
    <t>080270 FRESH OR DRIED KOLA NUTS "COLA SPP.", WHETHER OR NOT SHELLED OR PEELED</t>
  </si>
  <si>
    <t>08027000 FRESH OR DRIED KOLA NUTS "COLA SPP.", WHETHER OR NOT SHELLED OR PEELED</t>
  </si>
  <si>
    <t>080280 FRESH OR DRIED ARECA NUTS, WHETHER OR NOT SHELLED OR PEELED</t>
  </si>
  <si>
    <t>08028000 FRESH OR DRIED ARECA NUTS, WHETHER OR NOT SHELLED OR PEELED</t>
  </si>
  <si>
    <t>080290 NUTS, FRESH OR DRIED, WHETHER OR NOT SHELLED OR PEELED (EXCL. COCONUTS, BRAZIL NUTS, CASHEW NUTS, ALMONDS, HAZELNUTS, FILBERTS, WALNUTS, CHESTNUTS, PISTACHIOS, MACADAMIA NUTS, KOLA NUTS AND ARECA NUTS)</t>
  </si>
  <si>
    <t>08029010 FRESH OR DRIED PECANS, WHETHER OR NOT SHELLED OR PEELED</t>
  </si>
  <si>
    <t>08029020 FRESH OR DRIED ARECA "BETEL", COLA AND PECANS, WHETHER OR NOT SHELLED OR PEELED</t>
  </si>
  <si>
    <t>08029030 FRESH OR DRIED ARECA 'BETEL' AND COLA NUTS, WHETHER OR NOT SHELLED OR PEELED</t>
  </si>
  <si>
    <t>08029050 PINE NUTS, FRESH OR DRIED, WHETHER OR NOT SHELLED OR PEELED</t>
  </si>
  <si>
    <t>08029060 MACADAMIA NUTS, FRESH OR DRIED, WHETHER OR NOT SHELLED OR PEELED</t>
  </si>
  <si>
    <t>08029080 NUTS, FRESH OR DRIED, WHETHER OR NOT SHELLED OR PEELED (EXCL. COCO NUTS, BRAZIL NUTS, CASHEW NUTS, ALMONDS, HAZELNUTS, WALNUTS, CHESTNUTS 'CASTANIA SPP.', PISTACHIOS, PECANS, ARECA 'BETEL' NUTS, COLA NUTS AND PINE NUTS)</t>
  </si>
  <si>
    <t>08029085 NUTS, FRESH OR DRIED, WHETHER OR NOT SHELLED OR PEELED (EXCL. COCONUTS, BRAZIL NUTS, CASHEW NUTS, ALMONDS, HAZELNUTS, WALNUTS, CHESTNUTS "CASTANIA SPP.", PISTACHIOS, PECANS, ARECA "BETEL" NUTS, COLA NUTS, PINE NUTS AND MACADAMIA NUTS)</t>
  </si>
  <si>
    <t>08029090 FRESH OR DRIED NUTS, WHETHER OR NOT SHELLED OR PEELED (EXCL. COCONUTS, BRAZIL NUTS, CASHEW NUTS, ALMONDS, HAZELNUTS, WALNUTS, CHESTNUTS, PISTACHIOS, PECANS, ARECA 'BETEL' AND COLA NUTS)</t>
  </si>
  <si>
    <t>0803 BANANAS, INCL. PLANTAINS, FRESH OR DRIED</t>
  </si>
  <si>
    <t>080300 BANANAS, INCL. PLANTAINS, FRESH OR DRIED (FOR NON EU DATA ONLY)</t>
  </si>
  <si>
    <t>08030010 FRESH BANANAS, INCL. PLANTAINS</t>
  </si>
  <si>
    <t>08030011 PLANTAINS, FRESH</t>
  </si>
  <si>
    <t>08030019 BANANAS, FRESH (EXCL. PLANTAINS)</t>
  </si>
  <si>
    <t>08030090 DRIED BANANAS, INCL. PLANTAINS</t>
  </si>
  <si>
    <t>080310 FRESH OR DRIED PLANTAINS</t>
  </si>
  <si>
    <t>08031010 PLANTAINS, FRESH</t>
  </si>
  <si>
    <t>08031090 PLANTAINS, DRIED</t>
  </si>
  <si>
    <t>080390 FRESH OR DRIED BANANAS (EXCL. PLANTAINS)</t>
  </si>
  <si>
    <t>08039010 BANANAS, FRESH (EXCL. PLANTAINS)</t>
  </si>
  <si>
    <t>08039090 BANANAS, DRIED (EXCL. PLANTAINS)</t>
  </si>
  <si>
    <t>0804 DATES, FIGS, PINEAPPLES, AVOCADOS, GUAVAS, MANGOES AND MANGOSTEENS, FRESH OR DRIED</t>
  </si>
  <si>
    <t>080410 FRESH OR DRIED DATES</t>
  </si>
  <si>
    <t>08041000 FRESH OR DRIED DATES</t>
  </si>
  <si>
    <t>080420 FRESH OR DRIED FIGS</t>
  </si>
  <si>
    <t>08042010 FRESH FIGS</t>
  </si>
  <si>
    <t>08042090 DRIED FIGS</t>
  </si>
  <si>
    <t>080430 FRESH OR DRIED PINEAPPLES</t>
  </si>
  <si>
    <t>08043000 FRESH OR DRIED PINEAPPLES</t>
  </si>
  <si>
    <t>080440 FRESH OR DRIED AVOCADOS</t>
  </si>
  <si>
    <t>08044000 FRESH OR DRIED AVOCADOS</t>
  </si>
  <si>
    <t>08044010 FRESH OR DRIED AVOCADOS, FROM 1 DECEMBER TO 31 MAY</t>
  </si>
  <si>
    <t>08044020 FRESH OR DRIED AVOCADOS, FROM 1 JANUARY TO 31 MAY</t>
  </si>
  <si>
    <t>08044090 FRESH OR DRIED AVOCADOS, FROM 1 JUNE TO 30 NOVEMBER</t>
  </si>
  <si>
    <t>08044095 FRESH OR DRIED AVOCADOS, FROM 1 TO 31 DECEMBER</t>
  </si>
  <si>
    <t>080450 FRESH OR DRIED GUAVAS, MANGOES AND MANGOSTEENS</t>
  </si>
  <si>
    <t>08045000 FRESH OR DRIED GUAVAS, MANGOES AND MANGOSTEENS</t>
  </si>
  <si>
    <t>0805 CITRUS FRUIT, FRESH OR DRIED</t>
  </si>
  <si>
    <t>080510 FRESH OR DRIED ORANGES</t>
  </si>
  <si>
    <t>08051001 FRESH SANGUINES AND SEMI-SANGUINES, FROM 1 JANUARY TO 31 MARCH</t>
  </si>
  <si>
    <t>08051005 FRESH NAVELS, NAVELINES, NAVELATES, SALUSTIANAS, VERNAS, VALENCIA LATES, MALTESE, SHAMOUTIS, OVALIS, TROVITA AND HAMLINS, FROM 1 JANUARY TO 31 MAY</t>
  </si>
  <si>
    <t>08051009 FRESH SWEET ORANGES, FROM 1 JANUARY TO 31 MARCH (EXCL. SANGUINES AND SEMI-SANGUINES, NAVELS, NAVELINES, NAVELATES, SALUSTIANAS, VERNAS, VALENCIA LATES, MALTESE, SHAMOUTIS, OVALIS, TROVITA AND HAMLINS)</t>
  </si>
  <si>
    <t>08051010 FRESH SANGUINES AND SEMI-SANGUINES</t>
  </si>
  <si>
    <t>08051011 FRESH SANGUINES AND SEMI-SANGUINES, FROM 1 TO 30 APRIL</t>
  </si>
  <si>
    <t>08051015 FRESH NAVELS, NAVELINES, NAVELATES, SALUSTIANAS, VERNAS, VALENCIALATES, MALTESE, SHAMOUTIS, OVALIS, TROVITA AND HAMLINS, FROM 1 TO 30 APRIL</t>
  </si>
  <si>
    <t>08051019 FRESH SWEET ORANGES FROM 1 TO 30 APRIL (EXCL. SANGUINES AND SEMI-SANGUINES, NAVELS, NAVELINES, NAVELATES, SALUSTIANAS, VERNAS, VALENCIALATES, MALTESE, SHAMOUTIS, OVALIS, TROVITA AND HAMLINS)</t>
  </si>
  <si>
    <t>08051020 FRESH SWEET ORANGES</t>
  </si>
  <si>
    <t>08051021 FRESH SANGUINES AND SEMI-SANGUINES, FROM 1 TO 15 MAY</t>
  </si>
  <si>
    <t>08051025 FRESH NAVELS, NAVELINES, NAVELATES, SALUSTIANAS, VERNAS, VALENCIALATES, MALTESE, SHAMOUTIS, OVALIS, TROVITA AND HAMLINS, FROM 1 TO 15 MAY</t>
  </si>
  <si>
    <t>08051029 FRESH SWEET ORANGES FROM 1 TO 15 MAY (EXCL. SANGUINES AND SEMI-SANGUINES, NAVELS, NAVELINES, NAVELATES, SALUSTIANAS, VERNAS, VALENCIALATES, MALTESE, SHAMOUTIS, OVALIS, TROVITA AND HAMLINS)</t>
  </si>
  <si>
    <t>08051030 FRESH NAVELS, NAVELINES, NAVELATES, SALUSTIANAS, VERNAS, VALENCIA LATES, MALTESE, SHAMOUTIS, OVALIS, TROVITA AND HAMLINS</t>
  </si>
  <si>
    <t>08051031 FRESH SANGUINES AND SEMI-SANGUINES, FROM 16 TO 31 MAY</t>
  </si>
  <si>
    <t>08051032 FRESH SANGUINES AND SEMI-SANGUINES, FROM 16 MAY TO 30 SEPTEMBER</t>
  </si>
  <si>
    <t>08051033 FRESH NAVELS, NAVELINES, NAVELATES, SALUSTIANAS, VERNAS, VALENCIA LATES, MALTESE, SHAMOUTIS, OVALIS, TROVITA AND HAMLINS, FROM 16 TO 31 MAY</t>
  </si>
  <si>
    <t>08051034 FRESH NAVELS, NAVELINES, NAVELATES, SALUSTIANAS, VERNAS, VALENCIA LATES, MALTESE, SHAMOUTIS, OVALIS, TROVITA AND HAMLINS, FROM 16 MAY TO 30 SEPTEMBER</t>
  </si>
  <si>
    <t>08051035 FRESH SWEET ORANGES, FROM 16 TO 31 MAY (EXCL. SANGUINES AND SEMI-SANGUINES, NAVELS, NAVELINES, NAVELATES, SALUSTIANAS, VERNAS, VALENCIA LATES, MALTESE, SHAMOUTIS, OVALIS, TROVITA AND HAMLINS)</t>
  </si>
  <si>
    <t>08051036 FRESH SWEET ORANGES, FROM 16 MAY TO 15 OCTOBER (EXCL. SANGUINES AND SEMI-SANGUINES, NAVELS, NAVELINES, NAVELATES, SALUSTIANAS, VERNAS, VALENCIA LATES, MALTESE, SHAMOUTIS, OVALIS, TROVITA AND HAMLINS)</t>
  </si>
  <si>
    <t>08051037 FRESH SANGUINES AND SEMI-SANGUINES, FROM 1 JUNE TO 30 SEPTEMBER</t>
  </si>
  <si>
    <t>08051038 FRESH NAVELS, NAVELINES, NAVELATES, SALUSTIANAS, VERNAS, VALENCIA LATES, MALTESE, SHAMOUTIS, OVALIS, TROVITA AND HAMLINS, FROM 1 JUNE TO 30 SEPTEMBER</t>
  </si>
  <si>
    <t>08051039 FRESH SWEET ORANGES, FROM 1 JUNE TO 30 SEPTEMBER (EXCL. SANGUINES AND SEMI-SANGUINES, NAVELS, NAVELINES, NAVELATES, SALUSTIANAS, VERNAS, VALENCIA LATES, MALTESE, SHAMOUTIS, OVALIS, TROVITA AND HAMLINS)</t>
  </si>
  <si>
    <t>08051041 FRESH SANGUINES AND SEMI-SANGUINES, FROM 16 OCTOBER TO 31 MARCH</t>
  </si>
  <si>
    <t>08051042 FRESH SANGUINES AND SEMI-SANGUINES, FROM 1 TO 15 OCTOBER</t>
  </si>
  <si>
    <t>08051044 FRESH NAVELS, NAVELINES, NAVELATES, SALUSTIANAS, VERNAS, VALENCIA LATES, MALTESE, SHAMOUTIS, OVALIS, TROVITA AND HAMLINS, FROM 1 TO 15 OCTOBER</t>
  </si>
  <si>
    <t>08051045 FRESH NAVELS, NAVELINES, NAVELATES, SALUSTIANAS, VERNAS, VALENCIALATES, MALTESE, SHAMOUTIS, OVALIS, TROVITA AND HAMLINS, FROM 16 OCTOBER TO 31 MARCH</t>
  </si>
  <si>
    <t>08051046 FRESH SWEET ORANGES, FROM 1 TO 15 OCTOBER (EXCL. SANGUINES AND SEMI-SANGUINES, NAVELS, NAVELINES, NAVELATES, SALUSTIANAS, VERNAS, VALENCIA LATES, MALTESE, SHAMOUTIS, OVALIS, TROVITA AND HAMLINS)</t>
  </si>
  <si>
    <t>08051049 FRESH SWEET ORANGES FROM 16 OCTOBER TO 31 MARCH (EXCL. SANGUINES AND SEMI-SANGUINES, NAVELS, NAVELINES, NAVELATES, SALUSTIANAS, VERNAS, VALENCIALATES, MALTESE, SHAMOUTIS, OVALIS, TROVITA AND HAMLINS)</t>
  </si>
  <si>
    <t>08051050 FRESH SWEET ORANGES (EXCL. SANGUINES AND SEMI-SANGUINES, NAVELS, NAVELINES, NAVELATES, SALUSTIANAS, VERNAS, VALENCIA LATES, MALTESE, SHAMOUTIS, OVALIS, TROVITA AND HAMLINS)</t>
  </si>
  <si>
    <t>08051051 FRESH SANGUINES AND SEMI-SANGUINES, FROM 16 OCTOBER TO 30 NOVEMBER</t>
  </si>
  <si>
    <t>08051055 FRESH NAVELS, NAVELINES, NAVELATES, SALUSTIANAS, VERNAS, VALENCIA LATES, MALTESE, SHAMOUTIS, OVALIS, TROVITA AND HAMLINS, FROM 16 OCTOBER TO 30 NOVEMBER</t>
  </si>
  <si>
    <t>08051059 FRESH SWEET ORANGES, FROM 16 OCTOBER TO 30 NOVEMBER (EXCL. SANGUINES AND SEMI-SANGUINES, NAVELS, NAVELINES, NAVELATES, SALUSTIANAS, VERNAS, VALENCIA LATES, MALTESE, SHAMOUTIS, OVALIS, TROVITA AND HAMLINS)</t>
  </si>
  <si>
    <t>08051061 FRESH SANGUINES AND SEMI-SANGUINES, FROM 1 TO 31 DECEMBER</t>
  </si>
  <si>
    <t>08051065 FRESH NAVELS, NAVELINES, NAVELATES, SALUSTIANAS, VERNAS, VALENCIA LATES, MALTESE, SHAMOUTIS, OVALIS, TROVITA AND HAMLINS, FROM 1 TO 31 DECEMBER</t>
  </si>
  <si>
    <t>08051069 FRESH SWEET ORANGES, FROM 1 TO 31 DECEMBER (EXCL. SANGUINES AND SEMI-SANGUINES, NAVELS, NAVELINES, NAVELATES, SALUSTIANAS, VERNAS, VALENCIA LATES, MALTESE, SHAMOUTIS, OVALIS, TROVITA AND HAMLINS)</t>
  </si>
  <si>
    <t>08051070 FRESH OR DRIED ORANGES, FROM 1 APRIL TO 15 OCTOBER (EXCL. FRESH SWEET ORANGES)</t>
  </si>
  <si>
    <t>08051080 FRESH OR DRIED ORANGES (EXCL. FRESH SWEET ORANGES)</t>
  </si>
  <si>
    <t>08051082 FRESH OR DRIED ORANGES, FROM 1 JANUARY TO 31 MARCH (EXCL. FRESH SWEET ORANGES)</t>
  </si>
  <si>
    <t>08051084 FRESH OR DRIED ORANGES, FROM 1 APRIL TO 15 OCTOBER (EXCL. FRESH SWEET ORANGES)</t>
  </si>
  <si>
    <t>08051086 FRESH OR DRIED ORANGES, FROM 16 OCTOBER TO 31 DECEMBER (EXCL. FRESH SWEET ORANGES)</t>
  </si>
  <si>
    <t>08051090 FRESH OR DRIED ORANGES, FROM 16 OCTOBER TO 31 MARCH (EXCL. FRESH SWEET ORANGES)</t>
  </si>
  <si>
    <t>080520 FRESH OR DRIED MANDARINS INCL. TANGERINES AND SATSUMAS, CLEMENTINES, WILKINGS AND SIMILAR CITRUS HYBRIDS</t>
  </si>
  <si>
    <t>08052010 FRESH OR DRIED CLEMENTINES</t>
  </si>
  <si>
    <t>08052011 FRESH OR DRIED CLEMENTINES, FROM 1 JANUARY TO END FEBRUARY</t>
  </si>
  <si>
    <t>08052013 FRESH OR DRIED MONREALES OR SATSUMAS, FROM 1 JANUARY TO END FEBRUARY</t>
  </si>
  <si>
    <t>08052015 FRESH OR DRIED MANDARINS AND WILKINGS, FROM 1 JANUARY TO END FEBRUARY</t>
  </si>
  <si>
    <t>08052017 FRESH OR DRIED TANGERINES, FROM 1 JANUARY TO END FEBRUARY</t>
  </si>
  <si>
    <t>08052019 FRESH OR DRIED TANGELOS, ORTANIQUES, MALAQUINAS AND SIMILAR CITRUS HYBRIDS, FROM 1 JANUARY TO END FEBRUARY (EXCL. CLEMENTINES, MONREALES, SATSUMAS, MANDARINS, WILKINGS AND TANGERINES)</t>
  </si>
  <si>
    <t>08052021 FRESH OR DRIED CLEMENTINES, FROM 1 MARCH TO 31 OCTOBER</t>
  </si>
  <si>
    <t>08052023 FRESH OR DRIED MONREALES OR SATSUMAS, FROM 1 MARCH TO 31 OCTOBER</t>
  </si>
  <si>
    <t>08052025 FRESH OR DRIED MANDARINS AND WILKINGS, FROM 1 MARCH TO 31 OCTOBER</t>
  </si>
  <si>
    <t>08052027 FRESH OR DRIED TANGERINES, FROM 1 MARCH TO 31 OCTOBER</t>
  </si>
  <si>
    <t>08052029 FRESH OR DRIED TANGELOS, ORTANIQUES, MALAQUINAS AND SIMILAR CITRUS HYBRIDS, FROM 1 MARCH TO 31 OCTOBER (EXCL. CLEMENTINES, MONREALES, SATSUMAS, MANDARINS, WILKINGS AND TANGERINES)</t>
  </si>
  <si>
    <t>08052030 FRESH OR DRIED MONREALES AND SATSUMAS</t>
  </si>
  <si>
    <t>08052031 FRESH OR DRIED CLEMENTINES, FROM 1 NOVEMBER TO 31 DECEMBER</t>
  </si>
  <si>
    <t>08052033 FRESH OR DRIED MONREALES OR SATSUMAS, FROM 1 NOVEMBER TO 31 DECEMBER</t>
  </si>
  <si>
    <t>08052035 FRESH OR DRIED MANDARINS AND WILKINGS, FROM 1 NOVEMBER TO 31 DECEMBER</t>
  </si>
  <si>
    <t>08052037 FRESH OR DRIED TANGERINES, FROM 1 NOVEMBER TO 31 DECEMBER</t>
  </si>
  <si>
    <t>08052039 FRESH OR DRIED TANGELOS, ORTANIQUES, MALAQUINAS AND SIMILAR CITRUS HYBRIDS, FROM 1 NOVEMBER TO 31 DECEMBER (EXCL. CLEMENTINES, MONREALES, SATSUMAS, MANDARINS, WILKINGS AND TANGERINES)</t>
  </si>
  <si>
    <t>08052050 FRESH OR DRIED MANDARINS AND WILKINGS</t>
  </si>
  <si>
    <t>08052070 FRESH OR DRIED TANGERINES</t>
  </si>
  <si>
    <t>08052090 FRESH OR DRIED TANGELOS, ORTANIQUES, MALAQUINAS AND SIMILAR CITRUS HYBRIDS (EXCL. CLEMENTINES, MONREALES, SATSUMAS, MANDARINS, WILKINGS AND TANGERINES)</t>
  </si>
  <si>
    <t>080530 FRESH OR DRIED LEMONS AND LIMES</t>
  </si>
  <si>
    <t>08053010 FRESH OR DRIED LEMONS 'CITRUS LIMON, CITRUS LIMONUM'</t>
  </si>
  <si>
    <t>08053020 FRESH OR DRIED LEMONS 'CITRUS LIMON, CITRUS LIMONUM', FROM 1 JANUARY TO 31 MAY</t>
  </si>
  <si>
    <t>08053030 FRESH OR DRIED LEMONS 'CITRUS LIMON, CITRUS LIMONUM', FROM 1 JUNE TO 31 OCTOBER</t>
  </si>
  <si>
    <t>08053040 FRESH OR DRIED LEMONS 'CITRUS LIMON, CITRUS LIMONUM', FROM 1 NOVEMBER TO 31 DECEMBER</t>
  </si>
  <si>
    <t>08053090 FRESH OR DRIED LIMES</t>
  </si>
  <si>
    <t>080540 FRESH OR DRIED GRAPEFRUIT</t>
  </si>
  <si>
    <t>08054000 FRESH OR DRIED GRAPEFRUIT</t>
  </si>
  <si>
    <t>08054010 FRESH OR DRIED GRAPEFRUIT, FROM 1 NOVEMBER TO 30 APRIL</t>
  </si>
  <si>
    <t>08054020 FRESH OR DRIED GRAPEFRUIT, FROM 1 JANUARY TO 30 APRIL</t>
  </si>
  <si>
    <t>08054090 FRESH OR DRIED GRAPEFRUIT, FROM 1 MAY TO 31 OCTOBER</t>
  </si>
  <si>
    <t>08054095 FRESH OR DRIED GRAPEFRUIT, FROM 1 NOVEMBER TO 31 DECEMBER</t>
  </si>
  <si>
    <t>080550 FRESH OR DRIED LEMONS "CITRUS LIMON, CITRUS LIMONUM" AND LIMES "CITRUS AURANTIFOLIA, CITRUS LATIFOLIA"</t>
  </si>
  <si>
    <t>08055010 FRESH OR DRIED LEMONS "CITRUS LIMON, CITRUS LIMONUM"</t>
  </si>
  <si>
    <t>08055090 FRESH OR DRIED LIMES "CITRUS AURANTIFOLIA, CITRUS LATIFOLIA"</t>
  </si>
  <si>
    <t>080590 FRESH OR DRIED CITRUS FRUIT (EXCL. ORANGES, LEMONS 'CITRUS LIMON, CITRUS LIMONUM', LIMES 'CITRUS AURANTIFOLIA, CITRUS LATIFOLIA', GRAPEFRUIT, MANDARINS, INCL. TANGERINES AND SATSUMAS, CLEMENTINES, WILKINGS AND SIMILAR CITRUS HYBRIDS)</t>
  </si>
  <si>
    <t>08059000 FRESH OR DRIED CITRUS FRUIT (EXCL. ORANGES, LEMONS "CITRUS LIMON, CITRUS LIMONUM", LIMES "CITRUS AURANTIFOLIA, CITRUS LATIFOLIA", GRAPEFRUIT, MANDARINS, INCL. TANGERINES AND SATSUMAS, CLEMENTINES, WILKINGS AND SIMILAR CITRUS HYBRIDS)</t>
  </si>
  <si>
    <t>0806 GRAPES, FRESH OR DRIED</t>
  </si>
  <si>
    <t>080610 FRESH GRAPES</t>
  </si>
  <si>
    <t>08061010 FRESH TABLE GRAPES</t>
  </si>
  <si>
    <t>08061011 FRESH TABLE GRAPES OF VARIETY EMPEROR, FROM 1 DECEMBER TO 31 JANUARY</t>
  </si>
  <si>
    <t>08061015 FRESH TABLE GRAPES, FROM 1 NOVEMBER TO 14 JULY (EXCL. EMPEROR VARIETY, FROM 1 DECEMBER TO 31 JANUARY)</t>
  </si>
  <si>
    <t>08061019 FRESH TABLE GRAPES, FROM 15 JULY TO 31 OCTOBER</t>
  </si>
  <si>
    <t>08061021 FRESH TABLE GRAPES OF THE VARIETY EMPEROR 'VITIS VINIFERA CV.', FROM 1 TO 31 JANUARY</t>
  </si>
  <si>
    <t>08061029 FRESH TABLE GRAPES, FROM 1 JANUARY TO 14 JULY (EXCL. THE VARIETY EMPEROR, FROM 1 TO 31 JANUARY)</t>
  </si>
  <si>
    <t>08061030 FRESH TABLE GRAPES, FROM 15 TO 20 JULY</t>
  </si>
  <si>
    <t>08061040 FRESH TABLE GRAPES, FROM 21 JULY TO 31 OCTOBER</t>
  </si>
  <si>
    <t>08061050 FRESH TABLE GRAPES, FROM 1 TO 20 NOVEMBER</t>
  </si>
  <si>
    <t>08061061 FRESH TABLE GRAPES OF THE VARIETY EMPEROR 'VITIS VINIFERA CV.', FROM 1 TO 31 DECEMBER</t>
  </si>
  <si>
    <t>08061069 FRESH TABLE GRAPES, FROM 21 NOVEMBER TO 31 DECEMBER (EXCL. THE VARIETY EMPEROR, FROM 1 TO 31 DECEMBER)</t>
  </si>
  <si>
    <t>08061090 FRESH GRAPES (EXCL. TABLE GRAPES)</t>
  </si>
  <si>
    <t>08061091 FRESH GRAPES, FROM 1 NOVEMBER TO 14 JULY (EXCL. TABLE)</t>
  </si>
  <si>
    <t>08061093 FRESH GRAPES, FROM 1 JANUARY TO 14 JULY (EXCL. TABLE GRAPES)</t>
  </si>
  <si>
    <t>08061095 FRESH GRAPES, FROM 15 JULY TO 31 OCTOBER (EXCL. TABLE GRAPES)</t>
  </si>
  <si>
    <t>08061097 FRESH GRAPES, FROM 1 NOVEMBER TO 31 DECEMBER (EXCL. TABLE GRAPES)</t>
  </si>
  <si>
    <t>08061099 FRESH GRAPES, FROM 15 JULY TO 31 OCTOBER (EXCL. TABLE)</t>
  </si>
  <si>
    <t>080620 DRIED GRAPES</t>
  </si>
  <si>
    <t>08062010 CURRANTS</t>
  </si>
  <si>
    <t>08062011 CURRANTS, IN IMMEDIATE CONTAINERS OF NET CAPACITY OF &lt;= 2 KG</t>
  </si>
  <si>
    <t>08062012 SULTANAS, IN IMMEDIATE CONTAINERS OF NET CAPACITY &lt;= 2 KG</t>
  </si>
  <si>
    <t>08062018 DRIED GRAPES (EXCL. CURRANTS AND SULTANAS), IN IMMEDIATE CONTAINERS OF NET CAPACITY &lt;= 2 KG</t>
  </si>
  <si>
    <t>08062019 DRIED GRAPES, IN IMMEDIATE CONTAINERS OF NET CAPACITY OF =&lt; 2 KG (EXCL. CURRANTS)</t>
  </si>
  <si>
    <t>08062030 SULTANAS</t>
  </si>
  <si>
    <t>08062090 DRIED GRAPES (EXCL. CURRANTS AND SULTANAS)</t>
  </si>
  <si>
    <t>08062091 CURRANTS, IN IMMEDIATE CONTAINERS OF NET CAPACITY OF &gt; 2 KG</t>
  </si>
  <si>
    <t>08062092 SULTANAS, IN IMMEDIATE CONTAINERS OF NET CAPACITY &gt; 2 KG</t>
  </si>
  <si>
    <t>08062098 DRIED GRAPES (EXCL. CURRANTS AND SULTANAS), IN IMMEDIATE CONTAINERS OF NET CAPACITY &gt; 2 KG</t>
  </si>
  <si>
    <t>08062099 DRIED GRAPES, IN IMMEDIATE CONTAINERS OF NET CAPACITY OF &gt; 2 KG (EXCL. CURRANTS)</t>
  </si>
  <si>
    <t>0807 MELONS, INCL. WATERMELONS, AND PAPAWS "PAPAYAS", FRESH</t>
  </si>
  <si>
    <t>080710 FRESH MELONS, INCL. WATERMELONS</t>
  </si>
  <si>
    <t>08071010 FRESH WATERMELONS</t>
  </si>
  <si>
    <t>08071090 FRESH MELONS (EXCL. WATERMELONS)</t>
  </si>
  <si>
    <t>080711 FRESH WATERMELONS</t>
  </si>
  <si>
    <t>08071100 FRESH WATERMELONS</t>
  </si>
  <si>
    <t>080719 FRESH MELONS (EXCL. WATERMELONS)</t>
  </si>
  <si>
    <t>08071900 FRESH MELONS (EXCL. WATERMELONS)</t>
  </si>
  <si>
    <t>080720 FRESH PAWPAWS 'PAPAYAS'</t>
  </si>
  <si>
    <t>08072000 FRESH PAWPAWS "PAPAYAS"</t>
  </si>
  <si>
    <t>0808 APPLES, PEARS AND QUINCES, FRESH</t>
  </si>
  <si>
    <t>080810 FRESH APPLES</t>
  </si>
  <si>
    <t>08081010 FRESH CIDER APPLES, IN BULK, FROM 16 SEPTEMBER TO 15 DECEMBER</t>
  </si>
  <si>
    <t>08081020 FRESH APPLES OF THE VARIETY GOLDEN DELICIOUS</t>
  </si>
  <si>
    <t>08081031 APPLES OF THE VARIETY GOLDEN DELICIOUS, FRESH, FROM 1 AUGUST TO 31 DECEMBER</t>
  </si>
  <si>
    <t>08081033 APPLES OF THE VARIETY GRANNY SMITH, FRESH, FROM 1 AUGUST TO 31 DECEMBER</t>
  </si>
  <si>
    <t>08081039 APPLES, FRESH, FROM 1 AUGUST TO 31 DECEMBER (EXCL. CIDER APPLES, IN BULK, FROM 16 SEPTEMBER TO 15 DECEMBER, AND APPLIES OF THE VARIETIES GOLDEN DELICIOUS AND GRANNY SMITH)</t>
  </si>
  <si>
    <t>08081050 FRESH APPLES OF THE VARIETY GRANNY SMITH</t>
  </si>
  <si>
    <t>08081051 APPLES OF THE VARIETY GOLDEN DELICIOUS, FRESH, FROM 1 JANUARY TO 31 MARCH</t>
  </si>
  <si>
    <t>08081053 APPLES OF THE VARIETY GRANNY SMITH, FRESH, FROM 1 JANUARY TO 31 MARCH</t>
  </si>
  <si>
    <t>08081059 APPLES, FRESH, FROM 1 JANUARY TO 31 MARCH (EXCL. APPLES OF THE VARIETIES GOLDEN DELICIOUS AND GRANNY SMITH)</t>
  </si>
  <si>
    <t>08081061 FRESH APPLES OF THE VARIETY GOLDEN DELICIOUS, FROM 1 APRIL TO 30 JUNE</t>
  </si>
  <si>
    <t>08081063 FRESH APPLES OF THE VARIETY GRANNY SMITH, FROM 1 APRIL TO 30 JUNE</t>
  </si>
  <si>
    <t>08081069 FRESH APPLES, FROM 1 APRIL TO 30 JUNE (EXCL. THE VARIETIES GOLDEN DELICIOUS AND GRANNY SMITH)</t>
  </si>
  <si>
    <t>08081071 FRESH APPLES OF THE VARIETY GOLDEN DELICIOUS, FROM 1 TO 31 JULY</t>
  </si>
  <si>
    <t>08081073 FRESH APPLES OF THE VARIETY GRANNY SMITH, FROM 1 TO 31 JULY</t>
  </si>
  <si>
    <t>08081079 FRESH APPLES, FROM 1 TO 31 JULY (EXCL. THE VARIETIES GOLDEN DELICIOUS AND GRANNY SMITH)</t>
  </si>
  <si>
    <t>08081080 FRESH APPLES (EXCL. CIDER APPLES, IN BULK, FROM 16 SEPTEMBER TO 15 DECEMBER)</t>
  </si>
  <si>
    <t>08081081 APPLES OF THE VARIETY GOLDEN DELICIOUS, FRESH, FROM 1 APRIL TO 31 JULY</t>
  </si>
  <si>
    <t>08081083 APPLES OF THE VARIETY GRANNY SMITH, FRESH, FROM 1 APRIL TO 31 JULY</t>
  </si>
  <si>
    <t>08081089 APPLES, FRESH, FROM 1 APRIL TO 31 JULY (EXCL. APPLES OF THE VARIETIES GOLDEN DELICIOUS AND GRANNY SMITH)</t>
  </si>
  <si>
    <t>08081090 FRESH APPLES (EXCL. CIDER APPLES, IN BULK, FROM 16 SEPTEMBER TO 15 DECEMBER, AND THE VARIETIES GOLDEN DELICIOUS AND GRANNY SMITH)</t>
  </si>
  <si>
    <t>08081091 FRESH APPLES, FROM 1 AUGUST TO 31 DECEMBER (EXCL. CIDER APPLES, IN BULK, FROM 16 SEPTEMBER TO 15 DECEMBER)</t>
  </si>
  <si>
    <t>08081092 FRESH APPLES OF THE VARIETY GOLDEN DELICIOUS, FROM 1 AUGUST TO 31 DECEMBER</t>
  </si>
  <si>
    <t>08081093 FRESH APPLES, FROM 1 JANUARY TO 31 MARCH</t>
  </si>
  <si>
    <t>08081094 FRESH APPLES OF THE VARIETY GRANNY SMITH, FROM 1 AUGUST TO 31 DECEMBER</t>
  </si>
  <si>
    <t>08081098 FRESH APPLES, FROM 1 AUGUST TO 31 DECEMBER (EXCL. CIDER APPLES, IN BULK, FROM 16 SEPTEMBER TO 15 DECEMBER, AND THE VARIETIES GOLDEN DELICIOUS AND GRANNY SMITH)</t>
  </si>
  <si>
    <t>08081099 FRESH APPLES, FROM 1 APRIL TO 31 JULY</t>
  </si>
  <si>
    <t>080820 FRESH PEARS AND QUINCES (FOR NON EU DATA ONLY)</t>
  </si>
  <si>
    <t>08082010 FRESH PERRY PEARS, IN BULK, FROM 1 AUGUST TO 31 DECEMBER</t>
  </si>
  <si>
    <t>08082031 FRESH PEARS, FROM 1 JANUARY TO 31 MARCH</t>
  </si>
  <si>
    <t>08082033 FRESH PEARS, FROM 1 APRIL TO 15 JULY</t>
  </si>
  <si>
    <t>08082035 FRESH PEARS, FROM 16 JULY TO 31 JULY</t>
  </si>
  <si>
    <t>08082037 FRESH PEARS, FROM 1 TO 30 APRIL</t>
  </si>
  <si>
    <t>08082039 FRESH PEARS, FROM 1 AUGUST TO 31 DECEMBER (EXCL. PERRY PEARS, IN BULK)</t>
  </si>
  <si>
    <t>08082041 FRESH PEARS, FROM 1 MAY TO 30 JUNE</t>
  </si>
  <si>
    <t>08082047 FRESH PEARS, FROM 1 TO 15 JULY</t>
  </si>
  <si>
    <t>08082050 FRESH PEARS (EXCL. PERRY PEARS, IN BULK, FROM 1 AUGUST TO 31 DECEMBER)</t>
  </si>
  <si>
    <t>08082051 FRESH PEARS, FROM 16 TO 31 JULY</t>
  </si>
  <si>
    <t>08082057 FRESH PEARS, FROM 1 AUGUST TO 31 OCTOBER (EXCL. PERRY PEARS, IN BULK)</t>
  </si>
  <si>
    <t>08082067 FRESH PEARS, FROM 1 NOVEMBER TO 31 DECEMBER (EXCL. PERRY PEARS, IN BULK)</t>
  </si>
  <si>
    <t>08082090 FRESH QUINCES</t>
  </si>
  <si>
    <t>080830 FRESH PEARS</t>
  </si>
  <si>
    <t>08083010 FRESH PERRY PEARS, IN BULK, FROM 1 AUGUST TO 31 DECEMBER</t>
  </si>
  <si>
    <t>08083090 FRESH PEARS (EXCL. PERRY PEARS IN BULK FROM 1 AUGUST TO 31 DECEMBER)</t>
  </si>
  <si>
    <t>080840 FRESH QUINCES</t>
  </si>
  <si>
    <t>08084000 FRESH QUINCES</t>
  </si>
  <si>
    <t>0809 APRICOTS, CHERRIES, PEACHES INCL. NECTARINES, PLUMS AND SLOES, FRESH</t>
  </si>
  <si>
    <t>080910 FRESH APRICOTS</t>
  </si>
  <si>
    <t>08091000 FRESH APRICOTS</t>
  </si>
  <si>
    <t>08091010 FRESH APRICOTS, FROM 1 JANUARY TO 31 MAY</t>
  </si>
  <si>
    <t>08091020 FRESH APRICOTS, FROM 1 TO 20 JUNE</t>
  </si>
  <si>
    <t>08091030 FRESH APRICOTS, FROM 21 TO 30 JUNE</t>
  </si>
  <si>
    <t>08091040 FRESH APRICOTS, FROM 1 TO 31 JULY</t>
  </si>
  <si>
    <t>08091050 FRESH APRICOTS, FROM 1 AUGUST TO 31 DECEMBER</t>
  </si>
  <si>
    <t>080920 FRESH CHERRIES (FOR NON EU DATA ONLY)</t>
  </si>
  <si>
    <t>08092005 FRESH SOUR CHERRIES "PRUNUS CERASUS"</t>
  </si>
  <si>
    <t>08092010 FRESH CHERRIES, FROM 1 MAY TO 15 JULY</t>
  </si>
  <si>
    <t>08092011 FRESH SOUR CHERRIES 'PRUNUS CERASUS', FROM 1 JANUARY TO 30 APRIL</t>
  </si>
  <si>
    <t>08092019 FRESH CHERRIES, FROM 1 JANUARY TO 30 APRIL (EXCL. SOUR CHERRIES 'PRUNUS CERASUS')</t>
  </si>
  <si>
    <t>08092020 SOUR CHERRIES 'PRUNUS CERASUS', FRESH, FROM 1 MAY TO 15 JULY</t>
  </si>
  <si>
    <t>08092021 FRESH SOUR CHERRIES 'PRUNUS CERASUS', FROM 1 TO 20 MAY</t>
  </si>
  <si>
    <t>08092029 FRESH CHERRIES, FROM 1 TO 20 MAY (EXCL. SOUR CHERRIES 'PRUNUS CERASUS')</t>
  </si>
  <si>
    <t>08092031 FRESH SOUR CHERRIES 'PRUNUS CERASUS', FROM 21 TO 31 MAY</t>
  </si>
  <si>
    <t>08092039 FRESH CHERRIES, FROM 21 TO 31 MAY (EXCL. SOUR CHERRIES 'PRUNUS CERASUS')</t>
  </si>
  <si>
    <t>08092040 CHERRIES, FRESH, FROM 1 MAY TO 15 JULY (EXCL. SOUR CHERRIES 'PRUNUS CERASUS')</t>
  </si>
  <si>
    <t>08092041 FRESH SOUR CHERRIES 'PRUNUS CERASUS', FROM 1 JUNE TO 15 JULY</t>
  </si>
  <si>
    <t>08092049 FRESH CHERRIES, FROM 1 JUNE TO 15 JULY (EXCL. SOUR CHERRIES 'PRUNUS CERASUS')</t>
  </si>
  <si>
    <t>08092051 FRESH SOUR CHERRIES 'PRUNUS CERASUS', FROM 16 TO 31 JULY</t>
  </si>
  <si>
    <t>08092059 FRESH CHERRIES, FROM 16 TO 31 JULY (EXCL. SOUR CHERRIES 'PRUNUS CERASUS')</t>
  </si>
  <si>
    <t>08092060 SOUR CHERRIES 'PRUNUS CERASUS', FRESH, FROM 16 JULY TO 30 APRIL</t>
  </si>
  <si>
    <t>08092061 FRESH SOUR CHERRIES 'PRUNUS CERASUS', FROM 1 TO 10 AUGUST</t>
  </si>
  <si>
    <t>08092069 FRESH CHERRIES, FROM 1 TO 10 AUGUST (EXCL. SOUR CHERRIES 'PRUNUS CERASUS')</t>
  </si>
  <si>
    <t>08092071 FRESH SOUR CHERRIES 'PRUNUS CERASUS', FROM 11 AUGUST TO 31 DECEMBER</t>
  </si>
  <si>
    <t>08092079 FRESH CHERRIES, FROM 11 AUGUST TO 31 DECEMBER (EXCL. SOUR CHERRIES 'PRUNUS CERASUS')</t>
  </si>
  <si>
    <t>08092080 CHERRIES, FRESH, FROM 16 JULY T 30 APRIL (EXCL. SOUR CHERRIES 'PRUNUS CERASUS')</t>
  </si>
  <si>
    <t>08092090 FRESH CHERRIES, FROM 16 JULY TO 31 APRIL</t>
  </si>
  <si>
    <t>08092095 FRESH CHERRIES (EXCL. SOUR CHERRIES "PRUNUS CERASUS")</t>
  </si>
  <si>
    <t>080921 FRESH SOUR CHERRIES "PRUNUS CERASUS"</t>
  </si>
  <si>
    <t>08092100 FRESH SOUR CHERRIES "PRUNUS CERASUS"</t>
  </si>
  <si>
    <t>080929 FRESH CHERRIES (EXCL. SOUR CHERRIES)</t>
  </si>
  <si>
    <t>08092900 FRESH CHERRIES (EXCL. SOUR CHERRIES)</t>
  </si>
  <si>
    <t>080930 FRESH PEACHES, INCL. NECTARINES</t>
  </si>
  <si>
    <t>08093000 FRESH PEACHES, INCL. NECTARINES</t>
  </si>
  <si>
    <t>08093010 FRESH NECTARINES</t>
  </si>
  <si>
    <t>08093011 FRESH NECTARINES, FROM 1 JANUARY TO 10 JUNE</t>
  </si>
  <si>
    <t>08093019 FRESH PEACHES, FROM 1 JANUARY TO 10 JUNE (EXCL. NECTARINES)</t>
  </si>
  <si>
    <t>08093021 FRESH NECTARINES, FROM 11 TO 20 JUNE</t>
  </si>
  <si>
    <t>08093029 FRESH PEACHES, FROM 11 TO 20 JUNE (EXCL. NECTARINES)</t>
  </si>
  <si>
    <t>08093031 FRESH NECTARINES, FROM 21 JUNE TO 31 JULY</t>
  </si>
  <si>
    <t>08093039 FRESH PEACHES, FROM 21 JUNE TO 31 JULY (EXCL. NECTARINES)</t>
  </si>
  <si>
    <t>08093041 FRESH NECTARINES, FROM 1 AUGUST TO 30 SEPTEMBER</t>
  </si>
  <si>
    <t>08093049 FRESH PEACHES, FROM 1 AUGUST TO 30 SEPTEMBER (EXCL. NECTARINES)</t>
  </si>
  <si>
    <t>08093051 FRESH NECTARINES, FROM 1 OCTOBER TO 31 DECEMBER</t>
  </si>
  <si>
    <t>08093059 FRESH PEACHES, FROM 1 OCTOBER TO 31 DECEMBER (EXCL. NECTARINES)</t>
  </si>
  <si>
    <t>08093090 FRESH PEACHES (EXCL. NECTARINES)</t>
  </si>
  <si>
    <t>080940 FRESH PLUMS AND SLOES</t>
  </si>
  <si>
    <t>08094005 FRESH PLUMS</t>
  </si>
  <si>
    <t>08094010 FRESH PLUMS, FROM 1 JANUARY TO 10 JUNE</t>
  </si>
  <si>
    <t>08094011 FRESH PLUMS, FROM 1 JULY TO 30 SEPTEMBER</t>
  </si>
  <si>
    <t>08094019 FRESH PLUMS, FROM 1 OCTOBER TO 30 JUNE</t>
  </si>
  <si>
    <t>08094020 FRESH PLUMS, FROM 11 TO 30 JUNE</t>
  </si>
  <si>
    <t>08094030 FRESH PLUMS, FROM 1 JULY TO 30 SEPTEMBER</t>
  </si>
  <si>
    <t>08094040 FRESH PLUMS, FROM 1 OCTOBER TO 31 DECEMBER</t>
  </si>
  <si>
    <t>08094090 FRESH SLOES</t>
  </si>
  <si>
    <t>0810 FRESH STRAWBERRIES, RASPBERRIES, BLACKBERRIES, BACK, WHITE OR RED CURRANTS, GOOSEBERRIES AND OTHER EDIBLE FRUITS (EXCL. NUTS, BANANAS, DATES, FIGS, PINEAPPLES, AVOCADOS, GUAVAS, MANGOES, MANGOSTEENS, PAPAWS "PAPAYAS", CITRUS FRUIT, GRAPES, MELONS, APPLES, PEARS, QUINCES, APRICOTS, CHERRIES, PEACHES, PLUMS AND SLOES)</t>
  </si>
  <si>
    <t>081010 FRESH STRAWBERRIES</t>
  </si>
  <si>
    <t>08101000 FRESH STRAWBERRIES</t>
  </si>
  <si>
    <t>08101005 FRESH STRAWBERRIES, FROM 1 JANUARY TO 30 APRIL</t>
  </si>
  <si>
    <t>08101010 FRESH STRAWBERRIES, FROM 1 MAY TO 31 JULY</t>
  </si>
  <si>
    <t>08101080 FRESH STRAWBERRIES, FROM 1 AUGUST TO 31 DECEMBER</t>
  </si>
  <si>
    <t>08101090 FRESH STRAWBERRIES, FROM 1 AUGUST TO 30 APRIL</t>
  </si>
  <si>
    <t>081020 FRESH RASPBERRIES, BLACKBERRIES, MULBERRIES AND LOGANBERRIES</t>
  </si>
  <si>
    <t>08102010 FRESH RASPBERRIES</t>
  </si>
  <si>
    <t>08102090 FRESH BLACKBERRIES, MULBERRIES AND LOGANBERRIES</t>
  </si>
  <si>
    <t>081030 FRESH BLACK-, WHITE- OR REDCURRANTS AND GOOSEBERRIES</t>
  </si>
  <si>
    <t>08103010 FRESH BLACKCURRANTS</t>
  </si>
  <si>
    <t>08103030 FRESH REDCURRANTS</t>
  </si>
  <si>
    <t>08103090 FRESH WHITECURRANTS AND GOOSEBERRIES</t>
  </si>
  <si>
    <t>081040 FRESH CRANBERRIES, BILBERRIES AND OTHER FRUITS OF THE GENUS VACCINIUM</t>
  </si>
  <si>
    <t>08104010 FRESH COWBERRIES, FOXBERRIES OR MOUNTAIN CRANBERRIES "FRUIT OF THE SPECIES VACCINIUM VITIS-IDAEA"</t>
  </si>
  <si>
    <t>08104030 FRESH FRUIT OF SPECIES VACCINIUM MYRTILLUS</t>
  </si>
  <si>
    <t>08104050 FRESH FRUIT OF SPECIES VACCINIUM MACROCARPUM AND VACCINIUM CORYMBOSUM</t>
  </si>
  <si>
    <t>08104090 FRESH FRUITS OF GENUS VACCINIUM (EXCL. OF SPECIES VACCINIUM VITIS-IDAEA, MYRTILLUS, MACROCARPUM AND CORYMBOSUM)</t>
  </si>
  <si>
    <t>081050 FRESH KIWIFRUIT</t>
  </si>
  <si>
    <t>08105000 FRESH KIWIFRUIT</t>
  </si>
  <si>
    <t>08105010 FRESH KIWIFRUIT, FROM 1 JANUARY TO 14 MAY</t>
  </si>
  <si>
    <t>08105020 FRESH KIWIFRUIT, FROM 15 MAY TO 15 NOVEMBER</t>
  </si>
  <si>
    <t>08105030 FRESH KIWIFRUIT, FROM 16 NOVEMBER TO 31 DECEMBER</t>
  </si>
  <si>
    <t>081060 FRESH DURIANS</t>
  </si>
  <si>
    <t>08106000 FRESH DURIANS</t>
  </si>
  <si>
    <t>081070 FRESH PERSIMMONS</t>
  </si>
  <si>
    <t>08107000 FRESH PERSIMMONS</t>
  </si>
  <si>
    <t>081090 FRESH TAMARINDS, CASHEW APPLES, JACKFRUIT, LYCHEES, SAPODILLO PLUMS, PASSION FRUIT, CARAMBOLA, PITAHAYA AND OTHER EDIBLE FRUIT (EXCL. NUTS, BANANAS, DATES, FIGS, PINEAPPLES, AVOCADOS, GUAVAS, MANGOES, MANGOSTEENS, PAPAWS "PAPAYAS", CITRUS FRUIT, GRAPES, MELONS, APPLES, PEARS QUINCES, APRICOTS, CHERRIES, PEACHES, PLUMS, SLOES, STRAWBERRIES, RASPBERRIES, MULBERRIES, BLACKBERRIES, LOGANBERRIES, CRANBERRIES, FRUITS OF THE GENUS VACCINIUM, KIWIFRUIT, DURIANS, PERSIMMONS, BLACK-, WHITE- AND REDCURRANTS AND GOOSEBERRIES)</t>
  </si>
  <si>
    <t>08109010 FRESH KIWI FRUIT</t>
  </si>
  <si>
    <t>08109020 FRESH TAMARINDS, CASHEW APPLES, LYCHEES, JACKFRUIT, SAPODILLO PLUMS, PASSION FRUIT, CARAMBOLA AND PITAHAYA</t>
  </si>
  <si>
    <t>08109030 TAMARINDS, CASHEW APPLES, JACKFRUIT, LYCHEES AND SAPODILLO PLUMS, FRESH</t>
  </si>
  <si>
    <t>08109040 FRESH PASSION FRUIT, CARAMBOLA AND PITAHAYA</t>
  </si>
  <si>
    <t>08109050 FRESH BLACK CURRANTS</t>
  </si>
  <si>
    <t>08109060 FRESH RED CURRANTS</t>
  </si>
  <si>
    <t>08109070 FRESH WHITE CURRANTS AND GOOSEBERRIES</t>
  </si>
  <si>
    <t>08109075 FRESH FRUIT, EDIBLE (EXCL. NUTS, BANANAS, DATES, FIGS, PINEAPPLES, AVOCADOS, GUAVAS, MANGOES, MANGOSTEENS, PAPAWS "PAPAYAS", TAMARINDS, CASHEW APPLES, JACKFRUIT, LYCHEES, SAPODILLO PLUMS, PASSION FRUIT, CARAMBOLA, PITAHAYA, CITRUS FRUIT, GRAPES, MELONS, APPLES, PEARS, QUINCES, APRICOTS, CHERRIES, PEACHES, PLUMS, SLOES, STRAWBERRIES, RASPBERRIES, BLACKBERRIES, MULBERRIES, LOGANBERRIES, BLACK, WHITE OR RED CURRANTS, GOOSEBERRIES, CRANBERRIES, FRUITS OF THE GENUS VACCINIUM, KIWIFRUIT, DURIANS AND PERSIMMONS)</t>
  </si>
  <si>
    <t>08109080 FRUITS, EDIBLE, FRESH, N.E.S.</t>
  </si>
  <si>
    <t>08109085 FRUITS, EDIBLE, FRESH, N.E.S.</t>
  </si>
  <si>
    <t>08109090 FRESH EDIBLE FRUIT N.E.S.</t>
  </si>
  <si>
    <t>08109095 FRESH FRUIT, EDIBLE (EXCL. NUTS, BANANAS, DATES, FIGS, PINEAPPLES, AVOCADOS, GUAVAS, MANGOES, MANGOSTEENS, PAPAWS "PAPAYAS", TAMARINDS, CASHEW APPLES, JACKFRUIT, LYCHEES, SAPODILLO PLUMS, PASSION FRUIT, CARAMBOLA, PITAHAYA, CITRUS FRUIT, GRAPES, MELONS, APPLES, PEARS, QUINCES, APRICOTS, CHERRIES, PEACHES, PLUMS, SLOES, STRAWBERRIES, RASPBERRIES, BLACKBERRIES, MULBERRIES, LOGANBERRIES, BLACK, WHITE OR RED CURRANTS, GOOSEBERRIES, CRANBERRIES, FRUITS OF THE GENUS VACCINIUM, KIWIFRUIT AND DURIANS)</t>
  </si>
  <si>
    <t>0811 FRUIT AND NUTS, UNCOOKED OR COOKED BY STEAMING OR BOILING IN WATER, FROZEN, WHETHER OR NOT CONTAINING ADDED SUGAR OR OTHER SWEETENING MATTER</t>
  </si>
  <si>
    <t>081110 FROZEN STRAWBERRIES, UNCOOKED OR COOKED BY STEAMING OR BOILING IN WATER, WHETHER OR NOT SWEETENED</t>
  </si>
  <si>
    <t>08111011 STRAWBERRIES, UNCOOKED OR COOKED BY STEAMING OR BOILING IN WATER, SWEETENED, WITH SUGAR CONTENT OF &gt; 13%, FROZEN</t>
  </si>
  <si>
    <t>08111019 STRAWBERRIES, UNCOOKED OR COOKED BY STEAMING OR BOILING IN WATER, SWEETENED, WITH SUGAR CONTENT OF &lt;= 13%, FROZEN</t>
  </si>
  <si>
    <t>08111090 STRAWBERRIES, UNCOOKED OR COOKED BY STEAMING OR BOILING IN WATER, UNSWEETENED, FROZEN</t>
  </si>
  <si>
    <t>081120 FROZEN RASPBERRIES, BLACKBERRIES, MULBERRIES, LOGANBERRIES, BLACK-, WHITE- OR RED CURRANTS AND GOOSEBERRIES, UNCOOKED OR COOKED BY STEAMING OR BOILING IN WATER, WHETHER OR NOT SWEETENED</t>
  </si>
  <si>
    <t>08112011 RASPBERRIES, BLACKBERRIES, MULBERRIES, LOGANBERRIES, BLACK, WHITE OR RED CURRANTS AND GOOSEBERRIES, UNCOOKED OR COOKED BY STEAMING OR BOILING IN WATER, SWEETENED, WITH SUGAR CONTENT OF &gt; 13%, FROZEN</t>
  </si>
  <si>
    <t>08112019 RASPBERRIES, BLACKBERRIES, MULBERRIES, LOGANBERRIES, BLACK, WHITE OR RED CURRANTS AND GOOSEBERRIES, UNCOOKED OR COOKED BY STEAMING OR BOILING IN WATER, SWEETENED, WITH SUGAR CONTENT OF &lt;= 13%, FROZEN</t>
  </si>
  <si>
    <t>08112031 RASPBERRIES, UNCOOKED OR COOKED BY STEAMING OR BOILING IN WATER, FROZEN, UNSWEETENED</t>
  </si>
  <si>
    <t>08112039 BLACK CURRANTS, UNCOOKED OR COOKED BY STEAMING OR BOILING IN WATER, FROZEN, UNSWEETENED</t>
  </si>
  <si>
    <t>08112051 RED CURRANTS, UNCOOKED OR COOKED BY STEAMING OR BOILING IN WATER, FROZEN, UNSWEETENED</t>
  </si>
  <si>
    <t>08112059 BLACKBERRIES AND MULBERRIES, UNCOOKED OR COOKED BY STEAMING OR BOILING IN WATER, FROZEN, UNSWEETENED</t>
  </si>
  <si>
    <t>08112090 LOGANBERRIES, WHITE CURRANTS AND GOOSEBERRIES, UNCOOKED OR COOKED BY STEAMING OR BOILING IN WATER, FROZEN, UNSWEETENED</t>
  </si>
  <si>
    <t>081190 FROZEN FRUIT AND NUTS, UNCOOKED OR COOKED BY STEAMING OR BOILING IN WATER, WHETHER OR NOT SWEETENED (EXCL. STRAWBERRIES, RASPBERRIES, BLACKBERRIES, MULBERRIES, LOGANBERRIES, BLACK, WHITE OR RED CURRANTS AND GOOSEBERRIES)</t>
  </si>
  <si>
    <t>08119010 FRUIT AND NUTS, UNCOOKED OR COOKED BY STEAMING OR BOILING IN WATER, FROZEN, SWEETENED, WITH SUGAR CONTENT OF &gt; 13 % (EXCL. STRAWBERRIES, RASPBERRIES, BLACKBERRIES, MULBERRIES, LOGANBERRIES, BLACK, WHITE OR RED CURRANTS AND GOOSEBERRIES)</t>
  </si>
  <si>
    <t>08119011 GUAVAS, MANGOES, MANGOSTEENS, PAPAWS "PAPAYAS", TAMARINDS, CASHEW APPLES, LYCHEES, JACKFRUIT, SAPODILLO PLUMS, PASSION FRUIT, CARAMBOLA, PITAHAYA, COCONUTS, CASHEW NUTS, BRAZIL NUTS, ARECA "BETEL" NUTS, COLA NUTS AND MACADAMIA NUTS, UNCOOKED OR COOKED BY STEAMING OR BOILING IN WATER, FROZEN, CONTAINING ADDED SUGAR OR OTHER SWEETENING MATTER, WITH A SUGAR CONTENT OF &gt; 13% BY WEIGHT</t>
  </si>
  <si>
    <t>08119019 FROZEN FRUIT AND NUTS, EDIBLE, UNCOOKED OR COOKED BY STEAMING OR BOILING IN WATER, CONTAINING ADDED SUGAR OR OTHER SWEETENING MATTER, WITH A SUGAR CONTENT OF &gt; 13% BY WEIGHT (EXCL. STRAWBERRIES, RASPBERRIES, BLACKBERRIES, MULBERRIES, LOGANBERRIES, BLACK, WHITE OR RED CURRANTS, GOOSEBERRIES, GUAVAS, MANGOES, MANGOSTEENS, PAPAWS "PAPAYAS", TAMARINDS, CASHEW APPLES, LYCHEES, JACKFRUIT, SAPODILLO PLUMS, PASSION FRUIT, CARAMBOLA, PITAHAYA, COCONUTS, CASHEW NUTS, BRAZIL NUTS, ARECA "BETEL" NUTS, COLANUTS AND MACADAMIA NUTS)</t>
  </si>
  <si>
    <t>08119030 FRUIT AND NUTS, UNCOOKED OR COOKED BY STEAMING OR BOILING IN WATER, FROZEN, SWEETENED, WITH SUGAR CONTENT OF =&lt; 13 % (EXCL. STRAWBERRIES, RASPBERRIES, BLACKBERRIES, MULBERRIES, LOGANBERRIES, BLACK, WHITE OR RED CURRANTS AND GOOSEBERRIES)</t>
  </si>
  <si>
    <t>08119031 GUAVAS, MANGOES, MANGOSTEENS, PAPAWS "PAPAYAS", TAMARINDS, CASHEW APPLES, LYCHEES, JACKFRUIT, SAPODILLO PLUMS, PASSION FRUIT, CARAMBOLA, PITAHAYA, COCONUTS, CASHEW NUTS, BRAZIL NUTS, ARECA "BETEL" NUTS, COLA NUTS AND MACADAMIA NUTS, UNCOOKED OR COOKED BY STEAMING OR BOILING IN WATER, FROZEN, CONTAINING ADDED SUGAR OR OTHER SWEETENING MATTER, WITH A SUGAR CONTENT OF &lt;= 13% BY WEIGHT</t>
  </si>
  <si>
    <t>08119039 FROZEN FRUIT AND NUTS, EDIBLE, UNCOOKED OR COOKED BY STEAMING OR BOILING IN WATER, CONTAINING ADDED SUGAR OR OTHER SWEETENING MATTER, WITH A SUGAR CONTENT OF &lt;= 13% BY WEIGHT (EXCL. STRAWBERRIES, RASPBERRIES, BLACKBERRIES, MULBERRIES, LOGANBERRIES, BLACK, WHITE OR RED CURRANTS, GOOSEBERRIES, GUAVAS, MANGOES, MANGOSTEENS, PAPAWS "PAPAYAS", TAMARINDS, CASHEW APPLES, LYCHEES, JACKFRUIT, SAPODILLO PLUMS, PASSION FRUIT, CARAMBOLA, PITAHAYA, COCONUTS, CASHEW NUTS, BRAZIL NUTS, ARECA "BETEL" NUTS, COLANUTS AND MACADAMIA NUTS)</t>
  </si>
  <si>
    <t>08119050 FRUIT OF SPECIES VACCINIUM MYRTILLUS, UNCOOKED OR COOKED BY STEAMING OR BOILING IN WATER, FROZEN, UNSWEETENED</t>
  </si>
  <si>
    <t>08119070 FRUIT OF SPECIES VACCINIUM MYRTILLOIDES AND VACCINIUM ANGUSTIFOLIUM, UNCOOKED OR COOKED BY STEAMING OR BOILING IN WATER, FROZEN, UNSWEETENED</t>
  </si>
  <si>
    <t>08119075 SOUR CHERRIES "PRUNUS CERASUS", WHETHER OR NOT BOILED OR STEAMED, FROZEN, NOT CONTAINING SUGAR OR OTHER SWEETENING MATTER</t>
  </si>
  <si>
    <t>08119080 CHERRIES, WHETHER OR NOT BOILED OR STEAMED, FROZEN, NOT CONTAINING ADDED SUGAR OR OTHER SWEETENING MATTER (EXCL. SOUR CHERRIES "PRUNUS CERASUS")</t>
  </si>
  <si>
    <t>08119085 GUAVAS, MANGOES, MANGOSTEENS, PAPAWS "PAPAYAS", TAMARINDS, CASHEW APPLES, LYCHEES, JACKFRUIT, SAPODILLO PLUMS, PASSION FRUIT, CARAMBOLA, PITAHAYA, COCONUTS, CASHEW NUTS, BRAZIL NUTS, ARECA "BETEL" NUTS, COLA NUTS AND MACADAMIA NUTS, UNCOOKED OR COOKED BY STEAMING OR BOILING IN WATER, FROZEN, NOT CONTAINING ADDED SUGAR OR OTHER SWEETENING MATTER</t>
  </si>
  <si>
    <t>08119090 UNSWEETENED FRUITS AND NUTS, UNCOOKED OR COOKED BY STEAMING OR BOILING IN WATER, FROZEN (EXCL. STRAWBERRIES, RASPBERRIES, BLACKBERRIES, MULBERRIES, LOGANBERRIES, BLACK, WHITE OR RED CURRANTS, GOOSEBERRIES, AND FRUIT OF SPECIES VACCINIUM MYRTILLUS, VACCINIUM MYRTILLOIDES AND VACCINIUM ANGUSTIFOLIUM)</t>
  </si>
  <si>
    <t>08119095 FROZEN FRUIT AND NUTS, EDIBLE, UNCOOKED OR COOKED BY STEAMING OR BOILING IN WATER, NOT CONTAINING ADDED SUGAR OR OTHER SWEETENING MATTER (EXCL. STRAWBERRIES, RASPBERRIES, BLACKBERRIES, MULBERRIES, LOGANBERRIES, BLACK, WHITE OR RED CURRANTS, FRUITS OF THE SPECIES VACCINIUM MYRTILLUS, VACCINIUM MYRTILLOIDES AND VACCINIUM ANGUSTIFOLIUM, CHERRIES, GOOSEBERRIES, GUAVAS, MANGOES, MANGOSTEENS, PAPAWS "PAPAYAS", TAMARINDS, CASHEW APPLES, LYCHEES, JACKFRUIT, SAPODILLO PLUMS, PASSION FRUIT, CARAMBOLA, PITAHAYA, COCONUTS, CASHEW NUTS, BRAZIL NUTS, ARECA "BETEL" NUTS, COLANUTS AND MACADAMIA NUTS)</t>
  </si>
  <si>
    <t>08119099 EDIBLE FRUIT AND NUTS, WHETHER OR NOT BOILED OR STEAMED, FROZEN, NOT CONTAINING ADDED SUGAR OR OTHER SWEETENING MATTER (EXCL. STRAWBERRIES, RASPBERRIES, BLACKBERRIES, MULBERRIES, LOGANBERRIES, REDCURRANTS, GOOSEBERRIES, BLUEBERRIES OF THE GENUS VACCINIUM MYRTILLUS, OF THE GENUS VACCINIUM MYRTILLOIDES OR OF THE GENUS VACCINIUM ANGUSTIFOLIUM, AND CHERRIES)</t>
  </si>
  <si>
    <t>0811S0 CONFIDENTIAL TRADE OF SUB-CHAPTER 0811 AND SITC GROUP 058</t>
  </si>
  <si>
    <t>0811S058 CONFIDENTIAL TRADE OF SUB-CHAPTER 0811 AND SITC GROUP 058</t>
  </si>
  <si>
    <t>0812 FRUIT AND NUTS, PROVISIONALLY PRESERVED, E.G. BY SULPHUR DIOXIDE GAS, IN BRINE, IN SULPHUR WATER OR IN OTHER PRESERVATIVE SOLUTIONS, BUT UNSUITABLE IN THAT STATE FOR IMMEDIATE CONSUMPTION</t>
  </si>
  <si>
    <t>081210 CHERRIES, PROVISIONALLY PRESERVED, E.G. BY SULPHUR DIOXIDE GAS, IN BRINE, IN SULPHUR WATER OR IN OTHER PRESERVATIVE SOLUTIONS, BUT UNSUITABLE IN THAT STATE FOR IMMEDIATE CONSUMPTION</t>
  </si>
  <si>
    <t>08121000 CHERRIES, PROVISIONALLY PRESERVED, E.G. BY SULPHUR DIOXIDE GAS, IN BRINE, IN SULPHUR WATER OR IN OTHER PRESERVATIVE SOLUTIONS, BUT UNSUITABLE IN THAT STATE FOR IMMEDIATE CONSUMPTION</t>
  </si>
  <si>
    <t>081220 STRAWBERRIES, PROVISIONALLY PRESERVED, BUT UNSUITABLE IN THAT STATE FOR IMMEDIATE CONSUMPTION</t>
  </si>
  <si>
    <t>08122000 STRAWBERRIES, PROVISIONALLY PRESERVED, BUT UNSUITABLE IN THAT STATE FOR IMMEDIATE CONSUMPTION</t>
  </si>
  <si>
    <t>081290 FRUIT AND NUTS, PROVISIONALLY PRESERVED, E.G. BY SULPHUR DIOXIDE GAS, IN BRINE, IN SULPHUR WATER OR IN OTHER PRESERVATIVE SOLUTIONS, BUT UNSUITABLE IN THAT STATE FOR IMMEDIATE CONSUMPTION (EXCL. CHERRIES)</t>
  </si>
  <si>
    <t>08129010 APRICOTS, PROVISIONALLY PRESERVED, E.G. BY SULPHUR DIOXIDE GAS, IN BRINE, IN SULPHUR WATER OR IN OTHER PRESERVATIVE SOLUTIONS, BUT UNSUITABLE IN THAT STATE FOR IMMEDIATE CONSUMPTION</t>
  </si>
  <si>
    <t>08129020 ORANGES, PROVISIONALLY PRESERVED, E.G. BY SULPHUR DIOXIDE GAS, IN BRINE, IN SULPHUR WATER OR IN OTHER PRESERVATIVE SOLUTIONS, BUT UNSUITABLE IN THAT STATE FOR IMMEDIATE CONSUMPTION</t>
  </si>
  <si>
    <t>08129025 APRICOTS AND ORANGES, PROVISIONALLY PRESERVED, E.G. BY SULPHUR DIOXIDE GAS, IN BRINE, IN SULPHUR WATER OR IN OTHER PRESERVATIVE SOLUTIONS, BUT UNSUITABLE IN THAT STATE FOR IMMEDIATE CONSUMPTION</t>
  </si>
  <si>
    <t>08129030 PAWPAWS, PROVISIONALLY PRESERVED, E.G. BY SULPHUR DIOXIDE GAS, IN BRINE, IN SULPHUR WATER OR IN OTHER PRESERVATIVE SOLUTIONS, BUT UNSUITABLE IN THAT STATE FOR IMMEDIATE CONSUMPTION</t>
  </si>
  <si>
    <t>08129040 FRUIT OF SPECIES VACCINIUM MYRTILLUS, PROVISIONALLY PRESERVED, E.G. BY SULPHUR DIOXIDE GAS, IN BRINE, IN SULPHUR WATER OR IN OTHER PRESERVATIVE SOLUTIONS, BUT UNSUITABLE IN THAT STATE FOR IMMEDIATE CONSUMPTION</t>
  </si>
  <si>
    <t>08129050 BLACK CURRANTS, PROVISIONALLY PRESERVED, E.G. BY SULPHUR DIOXIDE GAS, IN BRINE, IN SULPHUR WATER OR IN OTHER PRESERVATIVE SOLUTIONS, BUT UNSUITABLE IN THAT STATE FOR IMMEDIATE CONSUMPTION</t>
  </si>
  <si>
    <t>08129060 RASPBERRIES, PROVISIONALLY PRESERVED, E.G. BY SULPHUR DIOXIDE GAS, IN BRINE, IN SULPHUR WATER OR IN OTHER PRESERVATIVE SOLUTIONS, BUT UNSUITABLE IN THAT STATE FOR IMMEDIATE CONSUMPTION</t>
  </si>
  <si>
    <t>08129070 GUAVAS, MANGOES, MANGOSTEENS, TAMARINDS, CASHEW APPLES, LYCHEES, JACKFRUIT, SAPODILLO PLUMS, PASSION FRUIT, CARAMBOLA, PITAHAYA, COCONUTS, CASHEW NUTS, BRAZIL NUTS, ARECA "BETEL" NUTS, COLA NUTS AND MACADAMIA NUTS, PROVISIONALLY PRESERVED, E.G. BY SULPHUR DIOXIDE GAS, IN BRINE, IN SULPHUR WATER OR IN OTHER PRESERVATIVE SOLUTIONS, BUT UNSUITABLE FOR IMMEDIATE CONSUMPTION</t>
  </si>
  <si>
    <t>08129090 FRUIT AND NUTS, PROVISIONALLY PRESERVED, BUT UNSUITABLE IN THAT STATE FOR IMMEDIATE CONSUMPTION (EXCL. CHERRIES, STRAWBERRIES, APRICOTS, ORANGES, PAWPAWS, FRUIT OF SPECIES VACCINIUM MYRTILLUS, BLACKCURRANTS AND RASPBERRIES)</t>
  </si>
  <si>
    <t>08129095 FRUIT AND NUTS, PROVISIONALLY PRESERVED (FOR EXAMPLE, BY SULPHUR DIOXIDE GAS, IN BRINE, IN SULPHUR WATER OR IN OTHER PRESERVATIVE SOLUTIONS), BUT UNSUITABLE IN THAT STATE FOR IMMEDIATE CONSUMPTION (EXCL. CHERRIES, STRAWBERRIES, APRICOTS, ORANGES, PAPAWS 'PAPAYAS', FRUIT OF THE GENUS VACCINIUM MYRTILLUS, BLACKCURRANTS, RASPBERRIES AND TROPICAL FRUIT AND TROPICAL NUTS IN SUBHEADING 0812 90 70)</t>
  </si>
  <si>
    <t>08129098 FRUIT AND NUTS, PROVISIONALLY PRESERVED, E.G. BY SULPHUR DIOXIDE GAS, IN BRINE, IN SULPHUR WATER OR IN OTHER PRESERVATIVE SOLUTIONS, BUT UNSUITABLE FOR IMMEDIATE CONSUMPTION (EXCL. CHERRIES, APRICOTS, ORANGES, PAPAWS "PAPAYAS", FRUIT OF THE SPECIES VACCINIUM MYRTILLUS, GUAVAS, MANGOES, MANGOSTEENS, TAMARINDS, CASHEW APPLES, LYCHEES, JACKFRUIT, SAPODILLO PLUMS, PASSION FRUIT, CARAMBOLA, PITAHAYA, COCONUTS, CASHEW NUTS, BRAZIL NUTS, ARECA "BETEL" NUTS, COLA-NUTS AND MACADAMIA NUTS)</t>
  </si>
  <si>
    <t>08129099 FRUIT AND NUTS, PROVISIONALLY PRESERVED, E.G. BY SULPHUR DIOXIDE GAS, IN BRINE, IN SULPHUR WATER OR IN OTHER PRESERVATIVE SOLUTIONS, BUT UNSUITABLE FOR IMMEDIATE CONSUMPTION (EXCL. CHERRIES, APRICOTS, ORANGES, PAPAWS 'PAPAYAS', FRUIT OF THE SPECIES VACCINIUM MYRTILLUS, BLACKCURRANTS, RASPBERRIES, GUAVAS, MANGOES, MANGOSTEENS, TAMARINDS, CASHEW APPLES, LYCHEES, JACKFRUIT, SAPODILLO PLUMS, PASSION FRUIT, CARAMBOLA, PITAHAYA, COCONUTS, CASHEW NUTS, BRAZIL NUTS, ARECA 'BETEL' NUTS, COLA-NUTS AND MACADAMIA NUTS)</t>
  </si>
  <si>
    <t>0812S0 CONFIDENTIAL TRADE OF SUB-CHAPTER 0812 AND SITC GROUP 058</t>
  </si>
  <si>
    <t>0812S058 CONFIDENTIAL TRADE OF SUB-CHAPTER 0812 AND SITC GROUP 058</t>
  </si>
  <si>
    <t>0813 DRIED APRICOTS, PRUNES, APPLES, PEACHES, PEARS, PAPAWS "PAPAYAS", TAMARINDS AND OTHER EDIBLE FRUITS, AND MIXTURES OF EDIBLE AND DRIED FRUITS OR OF EDIBLE NUTS (EXCL. NUTS, BANANAS, DATES, FIGS, PINEAPPLES, AVOCADOS, GUAVAS, MANGOES, MANGOSTEENS, CITRUS FRUIT AND GRAPES, UNMIXED)</t>
  </si>
  <si>
    <t>081310 DRIED APRICOTS</t>
  </si>
  <si>
    <t>08131000 DRIED APRICOTS</t>
  </si>
  <si>
    <t>081320 DRIED PRUNES</t>
  </si>
  <si>
    <t>08132000 DRIED PRUNES</t>
  </si>
  <si>
    <t>081330 DRIED APPLES</t>
  </si>
  <si>
    <t>08133000 DRIED APPLES</t>
  </si>
  <si>
    <t>081340 DRIED PEACHES, PEARS, PAPAWS "PAPAYAS", TAMARINDS AND OTHER EDIBLE FRUITS (EXCL. NUTS, BANANAS, DATES, FIGS, PINEAPPLES, AVOCADOS, GUAVAS, MANGOES, MANGOSTEENS, CITRUS FRUIT, GRAPES APRICOTS, PRUNES AND APPLES, UNMIXED)</t>
  </si>
  <si>
    <t>08134010 DRIED PEACHES, INCL. NECTARINES</t>
  </si>
  <si>
    <t>08134030 DRIED PEARS</t>
  </si>
  <si>
    <t>08134050 DRIED PAWPAWS</t>
  </si>
  <si>
    <t>08134060 DRIED TAMARINDS</t>
  </si>
  <si>
    <t>08134065 DRIED TAMARINDS, CASHEW APPLES, LYCHEES, JACKFRUIT, SAPODILLO PLUMS, PASSION FRUIT, CARAMBOLA AND PITAHAYA</t>
  </si>
  <si>
    <t>08134070 DRIED CASHEW APPLES, LYCHEES, JACKFRUIT, SAPODILLO PLUMS, PASSION FRUIT, CARAMBOLA AND PITAHAYA</t>
  </si>
  <si>
    <t>08134080 DRIED FRUIT (EXCL. 0801.10-10 TO 0806.20-98 AND 0813.10-00 TO 0813.40-60)</t>
  </si>
  <si>
    <t>08134090 DRIED FRUIT N.E.S.</t>
  </si>
  <si>
    <t>08134095 DRIED FRUIT, EDIBLE (EXCL. NUTS, BANANAS, DATES, FIGS, PINEAPPLES, AVOCADOS, GUAVAS, MANGOES, MANGOSTEENS, PAPAWS "PAPAYAS", TAMARINDS, CASHEW APPLES, LYCHEES, JACKFRUIT, SAPODILLO PLUMS, PASSION FRUIT, CARAMBOLA, PITAHAYA, CITRUS FRUIT, GRAPES, APRICOTS, PLUMS, APPLES, PEARS AND PEACHES, UNMIXED)</t>
  </si>
  <si>
    <t>081350 MIXTURES OF NUTS OR DRIED FRUITS</t>
  </si>
  <si>
    <t>08135011 MIXTURES OF DRIED APRICOTS, APPLES, PEACHES, INCL. NECTARINES, PEARS, PAWPAWS, OR OTHER DRIED FRUITS N.E.S., NOT INCLUDING PRUNES (EXCL. MIXTURES OF NUTS)</t>
  </si>
  <si>
    <t>08135012 MIXTURES OF DRIED PAPAWS "PAPAYAS", TAMARINDS, CASHEW APPLES, LYCHEES, JACKFRUIT, SAPODILLO PLUMS, PASSION FRUIT, CARAMBOLA AND PITAHAYA, NOT CONTAINING PRUNES</t>
  </si>
  <si>
    <t>08135015 MIXTURES OF DRIED FRUIT, NOT CONTAINING PRUNES (EXCL. MIXTURES OF NUTS, BANANAS, DATES, FIGS, PINEAPPLES, AVOCADOS, GUAVAS, MANGOES, MANGOSTEENS, PAPAWS "PAPAYAS", CITRUS FRUIT, GRAPES, TAMARINDS, CASHEW APPLES, LYCHEES, JACKFRUIT, SAPODILLO PLUMS, PASSION FRUIT, CARAMBOLA AND PITAHAYA)</t>
  </si>
  <si>
    <t>08135019 MIXTURES OF DRIED APRICOTS, APPLES, PEACHES, INCL. PRUNUS PERSICA NECTARINA AND NECTARINES, PEARS, PAPAWS "PAPAYAS" OR OTHER EDIBLE AND DRIED FRUIT, CONTAINING PRUNES (EXCL. MIXTURES OF EDIBLE NUTS, BANANAS, DATES, FIGS, PINEAPPLES, AVOCADOS, GUAVAS, MANGOES, MANGOSTEENS, CITRUS FRUIT AND GRAPES)</t>
  </si>
  <si>
    <t>08135030 MIXTURES OF NUTS ONLY</t>
  </si>
  <si>
    <t>08135031 MIXTURES EXCLUSIVELY OF DRIED COCONUTS, CASHEW NUTS, BRAZIL NUTS, ARECA "BETEL" NUTS, COLANUTS AND MACADAMIA NUTS</t>
  </si>
  <si>
    <t>08135039 MIXTURES EXCLUSIVELY OF EDIBLE AND DRIED NUTS OF HEADING 0802 (EXCL. OF COCONUTS, CASHEW NUTS, BRAZIL NUTS, ARECA "BETEL" NUTS, COLANUTS AND MACADAMIA NUTS)</t>
  </si>
  <si>
    <t>08135091 MIXTURES OF EDIBLE AND DRIED NUTS, BANANAS, DATES, PINEAPPLES, AVOCADOS, GUAVAS, MANGOES, MANGOSTEENS, CITRUS FRUIT AND GRAPES, NOT CONTAINING PLUMS OR FIGS (EXCL. MIXTURES EXCLUSIVELY OF NUTS OF HEADING 0801 AND 0802)</t>
  </si>
  <si>
    <t>08135099 MIXTURES OF EDIBLE AND DRIED NUTS, BANANAS, DATES, FIGS, PINEAPPLES, AVOCADOS, GUAVAS, MANGOES, MANGOSTEENS, CITRUS FRUIT AND GRAPES, CONTAINING PLUMS OR FIGS</t>
  </si>
  <si>
    <t>0814 PEEL OF CITRUS FRUIT OR MELONS, INCL. WATERMELONS, FRESH, FROZEN, DRIED OR PROVISIONALLY PRESERVED IN BRINE, OR IN WATER WITH OTHER ADDITIVES</t>
  </si>
  <si>
    <t>081400 PEEL OF CITRUS FRUIT OR MELONS, INCL. WATERMELONS, FRESH, FROZEN, DRIED OR PROVISIONALLY PRESERVED IN BRINE, OR IN WATER WITH OTHER ADDITIVES</t>
  </si>
  <si>
    <t>08140000 PEEL OF CITRUS FRUIT OR MELONS, INCL. WATERMELONS, FRESH, FROZEN, DRIED OR PROVISIONALLY PRESERVED IN BRINE, OR IN WATER WITH OTHER ADDITIVES</t>
  </si>
  <si>
    <t>08CC CORRECTIONS DUE TO ERRONEOUS CODES BELONGING TO CHAPTER 08</t>
  </si>
  <si>
    <t>08CCC0 CORRECTIONS DUE TO ERRONEOUS CODES BELONGING TO CHAPTER 08</t>
  </si>
  <si>
    <t>08CCC000 CORRECTIONS DUE TO ERRONEOUS CODES BELONGING TO CHAPTER 08</t>
  </si>
  <si>
    <t>08MM TRADE BROKEN DOWN AT CHAPTER LEVEL ONLY</t>
  </si>
  <si>
    <t>08MMM0 TRADE BROKEN DOWN AT CHAPTER LEVEL ONLY</t>
  </si>
  <si>
    <t>08MMM000 TRADE BROKEN DOWN AT CHAPTER LEVEL ONLY</t>
  </si>
  <si>
    <t>08SS CONFIDENTIAL TRADE OF CHAPTER 08</t>
  </si>
  <si>
    <t>08SSS0 CONFIDENTIAL TRADE OF CHAPTER 08 AND SITC GROUP 0</t>
  </si>
  <si>
    <t>08SSS057 CONFIDENTIAL TRADE OF CHAPTER 08 AND SITC GROUP 057</t>
  </si>
  <si>
    <t>08SSS058 CONFIDENTIAL TRADE OF CHAPTER 08 AND SITC GROUP 058</t>
  </si>
  <si>
    <t>08SSS9 CONFIDENTIAL TRADE OF CHAPTER 08 AND SITC GROUP 9</t>
  </si>
  <si>
    <t>08SSS999 CONFIDENTIAL TRADE OF CHAPTER 08 AND SITC GROUP 999</t>
  </si>
  <si>
    <t>09 COFFEE, TEA, MATÉ AND SPICES</t>
  </si>
  <si>
    <t>0901 COFFEE, WHETHER OR NOT ROASTED OR DECAFFEINATED; COFFEE HUSKS AND SKINS; COFFEE SUBSTITUTES CONTAINING COFFEE IN ANY PROPORTION</t>
  </si>
  <si>
    <t>090111 COFFEE (EXCL. ROASTED AND DECAFFEINATED)</t>
  </si>
  <si>
    <t>09011100 COFFEE (EXCL. ROASTED AND DECAFFEINATED)</t>
  </si>
  <si>
    <t>090112 DECAFFEINATED COFFEE (EXCL. ROASTED)</t>
  </si>
  <si>
    <t>09011200 DECAFFEINATED COFFEE (EXCL. ROASTED)</t>
  </si>
  <si>
    <t>090121 ROASTED COFFEE (EXCL. DECAFFEINATED)</t>
  </si>
  <si>
    <t>09012100 ROASTED COFFEE (EXCL. DECAFFEINATED)</t>
  </si>
  <si>
    <t>090122 ROASTED, DECAFFEINATED COFFEE</t>
  </si>
  <si>
    <t>09012200 ROASTED, DECAFFEINATED COFFEE</t>
  </si>
  <si>
    <t>090130 COFFEE HUSKS AND SKINS</t>
  </si>
  <si>
    <t>09013000 COFFEE HUSKS AND SKINS</t>
  </si>
  <si>
    <t>090140 COFFEE SUBSTITUTES CONTAINING COFFEE</t>
  </si>
  <si>
    <t>09014000 COFFEE SUBSTITUTES CONTAINING COFFEE</t>
  </si>
  <si>
    <t>090190 COFFEE HUSKS AND SKINS; COFFEE SUBSTITUTES CONTAINING COFFEE IN ANY PROPORTION</t>
  </si>
  <si>
    <t>09019010 COFFEE HUSKS AND SKINS</t>
  </si>
  <si>
    <t>09019090 COFFEE SUBSTITUTES CONTAINING COFFEE IN ANY PROPORTION</t>
  </si>
  <si>
    <t>0901S0 CONFIDENTIAL TRADE OF SUB-CHAPTER 0901 AND SITC GROUP 0</t>
  </si>
  <si>
    <t>0901S071 CONFIDENTIAL TRADE OF SUB-CHAPTER 0901 AND SITC GROUP 071</t>
  </si>
  <si>
    <t>0902 TEA, WHETHER OR NOT FLAVOURED</t>
  </si>
  <si>
    <t>090210 GREEN TEA IN IMMEDIATE PACKINGS OF &lt;= 3 KG</t>
  </si>
  <si>
    <t>09021000 GREEN TEA IN IMMEDIATE PACKINGS OF &lt;= 3 KG</t>
  </si>
  <si>
    <t>090220 GREEN TEA IN IMMEDIATE PACKINGS OF &gt; 3 KG</t>
  </si>
  <si>
    <t>09022000 GREEN TEA IN IMMEDIATE PACKINGS OF &gt; 3 KG</t>
  </si>
  <si>
    <t>090230 BLACK FERMENTED TEA AND PARTLY FERMENTED TEA, WHETHER OR NOT FLAVOURED, IN IMMEDIATE PACKINGS OF &lt;= 3 KG [01/01/1988-31/12/1991: BLACK FERMENTED TEA AND PARTLY FERMENTED TEA IN IMMEDIATE PACKINGS OF =&lt; 3 KG]</t>
  </si>
  <si>
    <t>09023000 BLACK FERMENTED TEA AND PARTLY FERMENTED TEA, WHETHER OR NOT FLAVOURED, IN IMMEDIATE PACKINGS OF &lt;= 3 KG</t>
  </si>
  <si>
    <t>090240 BLACK FERMENTED TEA AND PARTLY FERMENTED TEA, WHETHER OR NOT FLAVOURED, IN IMMEDIATE PACKINGS OF &gt; 3 KG [01/01/1988-31/12/1991: BLACK FERMENTED TEA AND PARTLY FERMENTED TEA IN IMMEDIATE PACKINGS OF &gt; 3 KG]</t>
  </si>
  <si>
    <t>09024000 BLACK FERMENTED TEA AND PARTLY FERMENTED TEA, WHETHER OR NOT FLAVOURED, IN IMMEDIATE PACKINGS OF &gt; 3 KG</t>
  </si>
  <si>
    <t>0903 MATE</t>
  </si>
  <si>
    <t>090300 MATE</t>
  </si>
  <si>
    <t>09030000 MATE</t>
  </si>
  <si>
    <t>0904 PEPPER OF THE GENUS PIPER; DRIED OR CRUSHED OR GROUND FRUITS OF THE GENUS CAPSICUM OR OF THE GENUS PIMENTA</t>
  </si>
  <si>
    <t>090411 PEPPER OF THE GENUS PIPER, NEITHER CRUSHED NOR GROUND</t>
  </si>
  <si>
    <t>09041100 PEPPER OF THE GENUS PIPER, NEITHER CRUSHED NOR GROUND</t>
  </si>
  <si>
    <t>09041110 PEPPER OF THE GENUS PIPER FOR INDUSTRIAL MANUFACTURE OF ESSENTIAL OILS OR RESINOIDS (EXCL. CRUSHED OR GROUND)</t>
  </si>
  <si>
    <t>09041190 PEPPER OF THE GENUS PIPER (EXCL. CRUSHED OR GROUND AND FOR MANUFACTURE OF ESSENTIAL OILS OR RESINOIDS)</t>
  </si>
  <si>
    <t>090412 PEPPER OF THE GENUS PIPER, CRUSHED OR GROUND</t>
  </si>
  <si>
    <t>09041200 PEPPER OF THE GENUS PIPER, CRUSHED OR GROUND</t>
  </si>
  <si>
    <t>090420 FRUITS OF THE GENUS CAPSICUM OR OF THE GENUS PIMENTA, DRIED OR CRUSHED OR GROUND (FOR NON EU DATA ONLY)</t>
  </si>
  <si>
    <t>09042010 DRIED SWEET PEPPERS (EXCL. CRUSHED OR GROUND)</t>
  </si>
  <si>
    <t>09042030 DRIED FRUITS OF GENUS CAPSICUM OR PIMENTA, NEITHER CRUSHED OR GROUND (EXCL. SWEET PEPPERS)</t>
  </si>
  <si>
    <t>09042031 DRIED FRUITS OF GENUS CAPSICUM FOR MANUFACTURE OF CAPSICIN OR CAPSICUM OLEORESIN DYES (EXCL. CRUSHED OR GROUND)</t>
  </si>
  <si>
    <t>09042035 DRIED FRUITS OF GENUS CAPSICUM OR PIMENTA, FOR INDUSTRIAL MANUFACTURE OF ESSENTIAL OILS OR RESINOIDS (EXCL. CRUSHED OR GROUND)</t>
  </si>
  <si>
    <t>09042039 DRIED FRUITS OF GENUS CAPSICUM OR PIMENTA (EXCL. CRUSHED OR GROUND, FOR INDUSTRIAL MANUFACTURE OF CAPSICIN, CAPSICUM OLEORESIN DYES, ESSENTIAL OILS OR RESINOIDS, AND SWEET PEPPERS)</t>
  </si>
  <si>
    <t>09042090 CRUSHED OR GROUND FRUITS OF GENUS CAPSICUM OR PIMENTA</t>
  </si>
  <si>
    <t>090421 FRUITS OF THE GENUS CAPSICUM OR OF THE GENUS PIMENTA, DRIED, NEITHER CRUSHED NOR GROUND</t>
  </si>
  <si>
    <t>09042110 DRIED SWEET PEPPERS (EXCL. CRUSHED OR GROUND)</t>
  </si>
  <si>
    <t>09042190 DRIED FRUIT OF GENUS CAPSICUM OR PIMENTA, NEITHER CRUSHED NOR GROUND (EXCL. SWEET PEPPERS)</t>
  </si>
  <si>
    <t>090422 FRUITS OF THE GENUS CAPSICUM OR OF THE GENUS PIMENTA, CRUSHED OR GROUND</t>
  </si>
  <si>
    <t>09042200 FRUITS OF THE GENUS CAPSICUM OR OF THE GENUS PIMENTA, CRUSHED OR GROUND</t>
  </si>
  <si>
    <t>0905 VANILLA</t>
  </si>
  <si>
    <t>090500 VANILLA (FOR NON EU DATA ONLY)</t>
  </si>
  <si>
    <t>09050000 VANILLA</t>
  </si>
  <si>
    <t>090510 VANILLA, NEITHER CRUSHED NOR GROUND</t>
  </si>
  <si>
    <t>09051000 VANILLA, NEITHER CRUSHED NOR GROUND</t>
  </si>
  <si>
    <t>090520 VANILLA, CRUSHED OR GROUND</t>
  </si>
  <si>
    <t>09052000 VANILLA, CRUSHED OR GROUND</t>
  </si>
  <si>
    <t>0906 CINNAMON AND CINNAMON-TREE FLOWERS</t>
  </si>
  <si>
    <t>090610 CINNAMON AND CINNAMON-TREE FLOWERS (EXCL. CRUSHED AND GROUND)</t>
  </si>
  <si>
    <t>09061000 CINNAMON AND CINNAMON-TREE FLOWERS (EXCL. CRUSHED AND GROUND)</t>
  </si>
  <si>
    <t>090611 CINNAMON "CINNAMOMUM EYLANICUM BLUME" (EXCL. CRUSHED AND GROUND)</t>
  </si>
  <si>
    <t>09061100 CINNAMON "CINNAMOMUM ZEYLANICUM BLUME" (EXCL. CRUSHED AND GROUND)</t>
  </si>
  <si>
    <t>090619 CINNAMON AND CINNAMON-TREE FLOWERS (EXCL. CINNAMON "CINNAMOMUM EYLANICUM BLUME" AND CRUSHED AND GROUND CINNAMON)</t>
  </si>
  <si>
    <t>09061900 CINNAMON AND CINNAMON-TREE FLOWERS (EXCL. CINNAMON "CINNAMOMUM ZEYLANICUM BLUME" AND CRUSHED AND GROUND CINNAMON)</t>
  </si>
  <si>
    <t>090620 CRUSHED OR GROUND CINNAMON AND CINNAMON-TREE FLOWERS</t>
  </si>
  <si>
    <t>09062000 CRUSHED OR GROUND CINNAMON AND CINNAMON-TREE FLOWERS</t>
  </si>
  <si>
    <t>0907 CLOVES, WHOLE FRUIT, CLOVES AND STEMS</t>
  </si>
  <si>
    <t>090700 CLOVES, WHOLE FRUIT, CLOVES AND STEMS (FOR NON EU DATA ONLY)</t>
  </si>
  <si>
    <t>09070000 CLOVES, WHOLE FRUIT, CLOVES AND STEMS</t>
  </si>
  <si>
    <t>090710 CLOVES, WHOLE FRUIT, CLOVES AND STEMS, NEITHER CRUSHED NOR GROUND</t>
  </si>
  <si>
    <t>09071000 CLOVES, WHOLE FRUIT, CLOVES AND STEMS, NEITHER CRUSHED NOR GROUND</t>
  </si>
  <si>
    <t>090720 CLOVES, WHOLE FRUIT, CLOVES AND STEMS, CRUSHED OR GROUND</t>
  </si>
  <si>
    <t>09072000 CLOVES, WHOLE FRUIT, CLOVES AND STEMS, CRUSHED OR GROUND</t>
  </si>
  <si>
    <t>0908 NUTMEG, MACE AND CARDAMOMS</t>
  </si>
  <si>
    <t>090810 NUTMEG (FOR NON EU DATA ONLY)</t>
  </si>
  <si>
    <t>09081000 NUTMEG</t>
  </si>
  <si>
    <t>09081010 NUTMEG FOR INDUSTRIAL MANUFACTURE OF ESSENTIAL OILS OR RESINOIDS (EXCL. CRUSHED OR GROUND)</t>
  </si>
  <si>
    <t>09081090 NUTMEG, WHETHER OR NOT CRUSHED OR GROUND (EXCL. FOR INDUSTRIAL MANUFACTURE OF ESSENTIAL OILS OR RESINOIDS)</t>
  </si>
  <si>
    <t>090811 NUTMEG, NEITHER CRUSHED NOR GROUND</t>
  </si>
  <si>
    <t>09081100 NUTMEG, NEITHER CRUSHED NOR GROUND</t>
  </si>
  <si>
    <t>090812 NUTMEG, CRUSHED OR GROUND</t>
  </si>
  <si>
    <t>09081200 NUTMEG, CRUSHED OR GROUND</t>
  </si>
  <si>
    <t>090820 MACE (FOR NON EU DATA ONLY)</t>
  </si>
  <si>
    <t>09082000 MACE</t>
  </si>
  <si>
    <t>09082010 MACE (EXCL. CRUSHED OR GROUND)</t>
  </si>
  <si>
    <t>09082090 CRUSHED OR GROUND MACE</t>
  </si>
  <si>
    <t>090821 MACE, NEITHER CRUSHED NOR GROUND</t>
  </si>
  <si>
    <t>09082100 MACE, NEITHER CRUSHED NOR GROUND</t>
  </si>
  <si>
    <t>090822 MACE, CRUSHED OR GROUND</t>
  </si>
  <si>
    <t>09082200 MACE, CRUSHED OR GROUND</t>
  </si>
  <si>
    <t>090830 CARDAMOMS (FOR NON EU DATA ONLY)</t>
  </si>
  <si>
    <t>09083000 CARDAMOMS</t>
  </si>
  <si>
    <t>090831 CARDAMOMS, NEITHER CRUSHED NOR GROUND</t>
  </si>
  <si>
    <t>09083100 CARDAMOMS, NEITHER CRUSHED NOR GROUND</t>
  </si>
  <si>
    <t>090832 CARDAMOMS, CRUSHED OR GROUND</t>
  </si>
  <si>
    <t>09083200 CARDAMOMS, CRUSHED OR GROUND</t>
  </si>
  <si>
    <t>0909 SEEDS OF ANIS, BADIAN, FENNEL, CORIANDER, CUMIN OR CARAWAY; JUNIPER BERRIES</t>
  </si>
  <si>
    <t>090910 SEEDS OF ANISE OR BADIAN (FOR NON EU DATA ONLY)</t>
  </si>
  <si>
    <t>09091000 SEEDS OF ANISE OR BADIAN</t>
  </si>
  <si>
    <t>09091010 ANISE SEEDS</t>
  </si>
  <si>
    <t>09091090 BADIAN SEEDS</t>
  </si>
  <si>
    <t>090920 CORIANDER SEEDS (FOR NON EU DATA ONLY)</t>
  </si>
  <si>
    <t>09092000 CORIANDER SEEDS</t>
  </si>
  <si>
    <t>090921 CORIANDER SEEDS, NEITHER CRUSHED NOR GROUND</t>
  </si>
  <si>
    <t>09092100 CORIANDER SEEDS, NEITHER CRUSHED NOR GROUND</t>
  </si>
  <si>
    <t>090922 CORIANDER SEEDS, CRUSHED OR GROUND</t>
  </si>
  <si>
    <t>09092200 CORIANDER SEEDS, CRUSHED OR GROUND</t>
  </si>
  <si>
    <t>090930 CUMIN SEEDS (FOR NON EU DATA ONLY)</t>
  </si>
  <si>
    <t>09093000 CUMIN SEEDS</t>
  </si>
  <si>
    <t>09093011 CUMIN SEEDS FOR INDUSTRIAL MANUFACTURE OF ESSENTIAL OILS OR RESINOIDS (EXCL. CRUSHED OR GROUND)</t>
  </si>
  <si>
    <t>09093019 CUMIN SEEDS (EXCL. CRUSHED OR GROUND OR FOR INDUSTRIAL MANUFACTURE OF ESSENTIAL OILS OR RESINOIDS)</t>
  </si>
  <si>
    <t>09093090 CRUSHED OR GROUND CUMIN SEEDS</t>
  </si>
  <si>
    <t>090931 CUMIN SEEDS, NEITHER CRUSHED NOR GROUND</t>
  </si>
  <si>
    <t>09093100 CUMIN SEEDS, NEITHER CRUSHED NOR GROUND</t>
  </si>
  <si>
    <t>090932 CUMIN SEEDS, CRUSHED OR GROUND</t>
  </si>
  <si>
    <t>09093200 CUMIN SEEDS, CRUSHED OR GROUND</t>
  </si>
  <si>
    <t>090940 CARAWAY SEEDS (FOR NON EU DATA ONLY)</t>
  </si>
  <si>
    <t>09094000 CARAWAY SEEDS</t>
  </si>
  <si>
    <t>09094011 CARAWAY SEEDS FOR INDUSTRIAL MANUFACTURE OF ESSENTIAL OILS OR RESINOIDS (EXCL. CRUSHED OR GROUND)</t>
  </si>
  <si>
    <t>09094019 CARAWAY SEEDS (EXCL. CRUSHED, GROUND OR FOR INDUSTRIAL MANUFACTURE OF ESSENTIAL OILS OR RESINOIDS)</t>
  </si>
  <si>
    <t>09094090 CRUSHED OR GROUND CARAWAY SEEDS</t>
  </si>
  <si>
    <t>090950 SEEDS OF FENNEL; JUNIPER BERRIES [01/01/1988-31/12/1988: SEEDS OF FENNEL OR JUNIPER] (FOR NON EU DATA ONLY)</t>
  </si>
  <si>
    <t>09095000 SEEDS OF FENNEL; JUNIPER BERRIES</t>
  </si>
  <si>
    <t>09095011 FENNEL SEEDS OR JUNIPER BERRIES FOR INDUSTRIAL MANUFACTURE OF ESSENTIAL OILS OR RESINOIDS (EXCL. CRUSHED OR GROUND)</t>
  </si>
  <si>
    <t>09095019 FENNEL SEEDS OR JUNIPER BERRIES (EXCL. CRUSHED, GROUND OR FOR INDUSTRIAL MANUFACTURE OF ESSENTIAL OILS OR RESINOIDS)</t>
  </si>
  <si>
    <t>09095090 CRUSHED OR GROUND FENNEL SEEDS OR JUNIPER BERRIES</t>
  </si>
  <si>
    <t>090961 JUNIPER BERRIES AND SEEDS OF ANISE, BADIAN, CARAWAY OR FENNEL, NEITHER CRUSHED NOR GROUND</t>
  </si>
  <si>
    <t>09096100 JUNIPER BERRIES AND SEEDS OF ANISE, BADIAN, CARAWAY OR FENNEL, NEITHER CRUSHED NOR GROUND</t>
  </si>
  <si>
    <t>090962 JUNIPER BERRIES AND SEEDS OF ANISE, BADIAN, CARAWAY OR FENNEL, CRUSHED OR GROUND</t>
  </si>
  <si>
    <t>09096200 JUNIPER BERRIES AND SEEDS OF ANISE, BADIAN, CARAWAY OR FENNEL, CRUSHED OR GROUND</t>
  </si>
  <si>
    <t>0910 GINGER, SAFFRON, TURMERIC "CURCUMA", THYME, BAY LEAVES, CURRY AND OTHER SPICES (EXCL. PEPPER OF THE GENUS PIPER, FRUIT OF THE GENUS CAPSICUM OR OF THE GENUS PIMENTA, VANILLA, CINNAMON, CINNAMONTREE FLOWERS, CLOVES [WHOLEFRUIT], CLOVE STEMS, NUTMEG, MACE, CARDAMOMS, SEEDS OF ANISE, BADIAN, FENNEL, CORIANDER, CUMIN AND CARAWAY, AND JUNIPER BERRIES)</t>
  </si>
  <si>
    <t>091010 GINGER (FOR NON EU DATA ONLY)</t>
  </si>
  <si>
    <t>09101000 GINGER</t>
  </si>
  <si>
    <t>09101011 GINGER, WHOLE ROOTS, PIECES OR SLICES, FOR THE INDUSTRIAL MANUFACTURE OF ESSENTIAL OILS OR RESINOIDS</t>
  </si>
  <si>
    <t>09101019 GINGER, WHOLE ROOTS, PIECES OR SLICES (EXCL. FOR THE INDUSTRIAL MANUFACTURE OF ESSENTIAL OILS OR RESINOIDS)</t>
  </si>
  <si>
    <t>09101090 GINGER (EXCL. WHOLE ROOTS, PIECES OR SLICES)</t>
  </si>
  <si>
    <t>091011 GINGER, NEITHER CRUSHED NOR GROUND</t>
  </si>
  <si>
    <t>09101100 GINGER, NEITHER CRUSHED NOR GROUND</t>
  </si>
  <si>
    <t>091012 GINGER, CRUSHED OR GROUND</t>
  </si>
  <si>
    <t>09101200 GINGER, CRUSHED OR GROUND</t>
  </si>
  <si>
    <t>091020 SAFFRON</t>
  </si>
  <si>
    <t>09102010 SAFFRON (EXCL. CRUSHED OR GROUND)</t>
  </si>
  <si>
    <t>09102090 CRUSHED OR GROUND SAFFRON</t>
  </si>
  <si>
    <t>091030 TURMERIC 'CURCUMA'</t>
  </si>
  <si>
    <t>09103000 TURMERIC "CURCUMA"</t>
  </si>
  <si>
    <t>091040 THYME AND BAY LEAVES</t>
  </si>
  <si>
    <t>09104011 WILD THYME "THYMUS SERPYLLUM" (EXCL. CRUSHED OR GROUND)</t>
  </si>
  <si>
    <t>09104013 THYME (EXCL. CRUSHED OR GROUND AND WILD THYME)</t>
  </si>
  <si>
    <t>09104019 CRUSHED OR GROUND THYME</t>
  </si>
  <si>
    <t>09104090 BAY LEAVES</t>
  </si>
  <si>
    <t>091050 CURRY</t>
  </si>
  <si>
    <t>09105000 CURRY</t>
  </si>
  <si>
    <t>091091 MIXTURES OF DIFFERENT TYPES OF SPICES</t>
  </si>
  <si>
    <t>09109105 CURRY</t>
  </si>
  <si>
    <t>09109110 MIXTURES OF DIFFERENT TYPES OF SPICES (EXCL. CRUSHED OR GROUND)</t>
  </si>
  <si>
    <t>09109190 CRUSHED OR GROUND MIXTURES OF DIFFERENT TYPES OF SPICES</t>
  </si>
  <si>
    <t>091099 SPICES (EXCL. PEPPER OF THE GENUS PIPER, FRUIT OF THE GENUS CAPSICUM OR OF THE GENUS PIMENTA, VANILLA, CINNAMON, CINNAMONTREE FLOWERS, CLOVE "WHOLEFRUIT", CLOVE STEMS, NUTMEG, MACE, CARDAMOMS, SEEDS OF ANISE, BADIAN, FENNEL, CORIANDER, CUMIN AND CARAWAY, AND JUNIPER BERRIES, GINGER, SAFFRON, TURMERIC "CURCUMA" AND MIXTURES OF VARIOUS TYPES OF SPICES)</t>
  </si>
  <si>
    <t>09109910 FENUGREEK SEED</t>
  </si>
  <si>
    <t>09109931 WILD THYME "THYMUS SERPYLLUM" (EXCL. CRUSHED OR GROUND)</t>
  </si>
  <si>
    <t>09109933 THYME (EXCL. CRUSHED OR GROUND AND WILD THYME)</t>
  </si>
  <si>
    <t>09109939 CRUSHED OR GROUND THYME</t>
  </si>
  <si>
    <t>09109950 BAY LEAVES</t>
  </si>
  <si>
    <t>09109960 CURRY</t>
  </si>
  <si>
    <t>09109991 SPICES, NEITHER CRUSHED NOR GROUND (EXCL. PEPPER OF THE GENUS PIPER, FRUIT OF THE GENUS CAPSICUM OR OF THE GENUS PIMENTA, VANILLA, CINNAMON, CINNAMONTREE FLOWERS, CLOVES "WHOLEFRUIT", CLOVE STEMS, NUTMEG, MACE, CARDAMOMS, SEEDS OF ANISE, BADIAN, FENNEL, CORIANDER, CUMIN AND CARAWAY, AND JUNIPER BERRIES, GINGER, SAFFRON, TURMERIC "CURCUMA", THYME, BAY LEAVES, CURRY AND SEEDS OF FENUGREEK, AND MIXTURES OF VARIOUS TYPES OF SPICES)</t>
  </si>
  <si>
    <t>09109999 SPICES, CRUSHED OR GROUND (EXCL. PEPPER OF THE GENUS PIPER, FRUIT OF THE GENUS CAPSICUM OR OF THE GENUS PIMENTA, VANILLA, CINNAMON, CINNAMONTREE FLOWERS, CLOVE "WHOLEFRUIT", CLOVE STEMS, NUTMEG, MACE, CARDAMOMS, SEEDS OF ANISE, BADIAN, FENNEL, CORIANDER, CUMIN AND CARAWAY, AND JUNIPER BERRIES, GINGER, SAFFRON, TURMERIC "CURCUMA", THYME, BAY LEAVES, CURRY AND SEEDS OF FENUGREEK, AND MIXTURES OF VARIOUS TYPES OF SPICES)</t>
  </si>
  <si>
    <t>09CC CORRECTIONS DUE TO ERRONEOUS CODES BELONGING TO CHAPTER 09</t>
  </si>
  <si>
    <t>09CCC0 CORRECTIONS DUE TO ERRONEOUS CODES BELONGING TO CHAPTER 09</t>
  </si>
  <si>
    <t>09CCC000 CORRECTIONS DUE TO ERRONEOUS CODES BELONGING TO CHAPTER 09</t>
  </si>
  <si>
    <t>09MM TRADE BROKEN DOWN AT CHAPTER LEVEL ONLY</t>
  </si>
  <si>
    <t>09MMM0 TRADE BROKEN DOWN AT CHAPTER LEVEL ONLY</t>
  </si>
  <si>
    <t>09MMM000 TRADE BROKEN DOWN AT CHAPTER LEVEL ONLY</t>
  </si>
  <si>
    <t>09SS CONFIDENTIAL TRADE OF CHAPTER 09</t>
  </si>
  <si>
    <t>09SSS0 CONFIDENTIAL TRADE OF CHAPTER 09 AND SITC GROUP 0</t>
  </si>
  <si>
    <t>09SSS071 CONFIDENTIAL TRADE OF CHAPTER 09 AND SITC GROUP 071</t>
  </si>
  <si>
    <t>09SSS074 CONFIDENTIAL TRADE OF CHAPTER 09 AND SITC GROUP 074</t>
  </si>
  <si>
    <t>09SSS075 CONFIDENTIAL TRADE OF CHAPTER 09 AND SITC GROUP 075</t>
  </si>
  <si>
    <t>09SSS9 CONFIDENTIAL TRADE OF CHAPTER 09 AND SITC GROUP 9</t>
  </si>
  <si>
    <t>09SSS999 CONFIDENTIAL TRADE OF CHAPTER 09 AND SITC GROUP 999</t>
  </si>
  <si>
    <t>GHANA</t>
  </si>
  <si>
    <t>NIGERIA</t>
  </si>
  <si>
    <t>KENYA</t>
  </si>
  <si>
    <t>1462€/t</t>
  </si>
  <si>
    <t>94€/t</t>
  </si>
  <si>
    <t>569€/t</t>
  </si>
  <si>
    <t>945€/t</t>
  </si>
  <si>
    <t>9,30%+42€/t</t>
  </si>
  <si>
    <t>1,60%+94€/t</t>
  </si>
  <si>
    <t>44€/t</t>
  </si>
  <si>
    <t>132€/t</t>
  </si>
  <si>
    <t>9,5%+53€/t</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</si>
</sst>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yyyy/mm/dd\ hh:mm:ss"/>
  </numFmts>
  <fonts count="40">
    <font>
      <sz val="10"/>
      <name val="Arial"/>
      <family val="0"/>
    </font>
    <font>
      <b/>
      <sz val="14"/>
      <color indexed="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s>
  <cellStyleXfs count="63">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0" borderId="2" applyNumberFormat="0" applyFill="0" applyAlignment="0" applyProtection="0"/>
    <xf numFmtId="0" fontId="0" fillId="27" borderId="3" applyNumberFormat="0" applyFont="0" applyAlignment="0" applyProtection="0"/>
    <xf numFmtId="0" fontId="26" fillId="28" borderId="1" applyNumberFormat="0" applyAlignment="0" applyProtection="0"/>
    <xf numFmtId="0" fontId="27" fillId="29"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xf numFmtId="0" fontId="30" fillId="30" borderId="0" applyNumberFormat="0" applyBorder="0" applyAlignment="0" applyProtection="0"/>
    <xf numFmtId="9" fontId="0" fillId="0" borderId="0" applyNumberFormat="0" applyFont="0" applyFill="0" applyBorder="0" applyAlignment="0" applyProtection="0"/>
    <xf numFmtId="0" fontId="31" fillId="31" borderId="0" applyNumberFormat="0" applyBorder="0" applyAlignment="0" applyProtection="0"/>
    <xf numFmtId="0" fontId="32" fillId="26" borderId="4"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2" borderId="9" applyNumberFormat="0" applyAlignment="0" applyProtection="0"/>
  </cellStyleXfs>
  <cellXfs count="14">
    <xf numFmtId="0" fontId="0" fillId="0" borderId="0" xfId="0" applyNumberFormat="1" applyFont="1" applyFill="1" applyBorder="1" applyAlignment="1">
      <alignment/>
    </xf>
    <xf numFmtId="0" fontId="1" fillId="0" borderId="0" xfId="0" applyNumberFormat="1" applyFont="1" applyFill="1" applyBorder="1" applyAlignment="1">
      <alignment/>
    </xf>
    <xf numFmtId="164" fontId="0" fillId="0" borderId="0" xfId="0" applyNumberFormat="1" applyFont="1" applyFill="1" applyBorder="1" applyAlignment="1">
      <alignment horizontal="left"/>
    </xf>
    <xf numFmtId="0" fontId="0" fillId="33" borderId="10" xfId="0" applyNumberFormat="1" applyFont="1" applyFill="1" applyBorder="1" applyAlignment="1">
      <alignment horizontal="center"/>
    </xf>
    <xf numFmtId="0" fontId="0" fillId="0" borderId="10" xfId="0" applyNumberFormat="1" applyFont="1" applyFill="1" applyBorder="1" applyAlignment="1">
      <alignment/>
    </xf>
    <xf numFmtId="1" fontId="0" fillId="0" borderId="10" xfId="0" applyNumberFormat="1" applyFont="1" applyFill="1" applyBorder="1" applyAlignment="1">
      <alignment/>
    </xf>
    <xf numFmtId="0" fontId="0" fillId="33" borderId="10" xfId="0" applyNumberFormat="1" applyFont="1" applyFill="1" applyBorder="1" applyAlignment="1">
      <alignment horizontal="left"/>
    </xf>
    <xf numFmtId="0" fontId="0" fillId="0" borderId="0" xfId="0" applyNumberFormat="1" applyFont="1" applyFill="1" applyBorder="1" applyAlignment="1">
      <alignment horizontal="left"/>
    </xf>
    <xf numFmtId="9" fontId="0" fillId="0" borderId="0" xfId="0" applyNumberFormat="1" applyFont="1" applyFill="1" applyBorder="1" applyAlignment="1">
      <alignment/>
    </xf>
    <xf numFmtId="10" fontId="0" fillId="0" borderId="0" xfId="0" applyNumberFormat="1" applyFont="1" applyFill="1" applyBorder="1" applyAlignment="1">
      <alignment/>
    </xf>
    <xf numFmtId="0" fontId="0" fillId="0" borderId="0" xfId="0" applyNumberFormat="1" applyFont="1" applyFill="1" applyBorder="1" applyAlignment="1">
      <alignment/>
    </xf>
    <xf numFmtId="10" fontId="0" fillId="0" borderId="0" xfId="0" applyNumberFormat="1" applyFont="1" applyFill="1" applyBorder="1" applyAlignment="1">
      <alignment/>
    </xf>
    <xf numFmtId="9" fontId="0" fillId="0" borderId="0" xfId="0" applyNumberFormat="1" applyFont="1" applyFill="1" applyBorder="1" applyAlignment="1">
      <alignment/>
    </xf>
    <xf numFmtId="9" fontId="0" fillId="0" borderId="0" xfId="0" applyNumberFormat="1" applyFont="1" applyFill="1" applyBorder="1" applyAlignment="1" quotePrefix="1">
      <alignmen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1189"/>
  <sheetViews>
    <sheetView tabSelected="1" zoomScalePageLayoutView="0" workbookViewId="0" topLeftCell="A102">
      <selection activeCell="M1156" sqref="M1156"/>
    </sheetView>
  </sheetViews>
  <sheetFormatPr defaultColWidth="9.140625" defaultRowHeight="12.75"/>
  <cols>
    <col min="1" max="1" width="21.421875" style="0" customWidth="1"/>
    <col min="2" max="2" width="11.7109375" style="0" customWidth="1"/>
    <col min="3" max="4" width="9.140625" style="0" customWidth="1"/>
    <col min="5" max="5" width="10.28125" style="0" customWidth="1"/>
    <col min="6" max="12" width="9.140625" style="0" customWidth="1"/>
    <col min="13" max="13" width="8.00390625" style="0" customWidth="1"/>
    <col min="14" max="14" width="10.57421875" style="0" customWidth="1"/>
    <col min="15" max="16" width="9.140625" style="0" customWidth="1"/>
    <col min="17" max="17" width="10.28125" style="0" bestFit="1" customWidth="1"/>
  </cols>
  <sheetData>
    <row r="1" ht="18">
      <c r="A1" s="1" t="s">
        <v>0</v>
      </c>
    </row>
    <row r="2" ht="12.75"/>
    <row r="3" spans="1:2" ht="12.75">
      <c r="A3" t="s">
        <v>2</v>
      </c>
      <c r="B3" s="2">
        <v>42095.43353009259</v>
      </c>
    </row>
    <row r="5" spans="1:14" ht="12.75">
      <c r="A5" t="s">
        <v>3</v>
      </c>
      <c r="B5" t="s">
        <v>4</v>
      </c>
      <c r="F5" t="s">
        <v>4</v>
      </c>
      <c r="J5" t="s">
        <v>4</v>
      </c>
      <c r="N5" t="s">
        <v>4</v>
      </c>
    </row>
    <row r="6" spans="1:14" ht="12.75">
      <c r="A6" t="s">
        <v>5</v>
      </c>
      <c r="B6" t="s">
        <v>6</v>
      </c>
      <c r="F6" t="s">
        <v>1171</v>
      </c>
      <c r="J6" t="s">
        <v>1172</v>
      </c>
      <c r="N6" t="s">
        <v>1173</v>
      </c>
    </row>
    <row r="7" spans="1:14" ht="12.75">
      <c r="A7" t="s">
        <v>7</v>
      </c>
      <c r="B7" t="s">
        <v>8</v>
      </c>
      <c r="F7" t="s">
        <v>8</v>
      </c>
      <c r="J7" t="s">
        <v>8</v>
      </c>
      <c r="N7" t="s">
        <v>8</v>
      </c>
    </row>
    <row r="8" spans="1:14" ht="12.75">
      <c r="A8" t="s">
        <v>9</v>
      </c>
      <c r="B8" t="s">
        <v>10</v>
      </c>
      <c r="F8" t="s">
        <v>10</v>
      </c>
      <c r="J8" t="s">
        <v>10</v>
      </c>
      <c r="N8" t="s">
        <v>10</v>
      </c>
    </row>
    <row r="11" spans="1:15" ht="12.75">
      <c r="A11" s="3" t="s">
        <v>11</v>
      </c>
      <c r="B11" s="3" t="s">
        <v>12</v>
      </c>
      <c r="C11" s="3" t="s">
        <v>13</v>
      </c>
      <c r="F11" s="3" t="s">
        <v>12</v>
      </c>
      <c r="G11" s="3" t="s">
        <v>13</v>
      </c>
      <c r="J11" s="3" t="s">
        <v>12</v>
      </c>
      <c r="K11" s="3" t="s">
        <v>13</v>
      </c>
      <c r="N11" s="3" t="s">
        <v>12</v>
      </c>
      <c r="O11" s="3" t="s">
        <v>13</v>
      </c>
    </row>
    <row r="12" spans="1:15" ht="12.75">
      <c r="A12" s="6" t="s">
        <v>14</v>
      </c>
      <c r="B12" s="4" t="s">
        <v>1</v>
      </c>
      <c r="C12" s="4" t="s">
        <v>1</v>
      </c>
      <c r="F12" s="5">
        <v>21</v>
      </c>
      <c r="G12" s="5">
        <v>0</v>
      </c>
      <c r="J12" s="5">
        <v>677270</v>
      </c>
      <c r="K12" s="5">
        <v>12548</v>
      </c>
      <c r="N12" s="5">
        <v>21745</v>
      </c>
      <c r="O12" s="5">
        <v>92</v>
      </c>
    </row>
    <row r="13" spans="1:15" ht="12.75">
      <c r="A13" s="6" t="s">
        <v>15</v>
      </c>
      <c r="B13" s="4" t="s">
        <v>1</v>
      </c>
      <c r="C13" s="4" t="s">
        <v>1</v>
      </c>
      <c r="F13" s="5">
        <v>21</v>
      </c>
      <c r="G13" s="5">
        <v>0</v>
      </c>
      <c r="J13" s="5">
        <v>90</v>
      </c>
      <c r="K13" s="5">
        <v>0</v>
      </c>
      <c r="N13" s="4" t="s">
        <v>1</v>
      </c>
      <c r="O13" s="4" t="s">
        <v>1</v>
      </c>
    </row>
    <row r="14" spans="1:15" ht="12.75">
      <c r="A14" s="6" t="s">
        <v>16</v>
      </c>
      <c r="B14" s="4" t="s">
        <v>1</v>
      </c>
      <c r="C14" s="4" t="s">
        <v>1</v>
      </c>
      <c r="F14" s="5">
        <v>21</v>
      </c>
      <c r="G14" s="5">
        <v>0</v>
      </c>
      <c r="J14" s="5">
        <v>90</v>
      </c>
      <c r="K14" s="5">
        <v>0</v>
      </c>
      <c r="N14" s="4" t="s">
        <v>1</v>
      </c>
      <c r="O14" s="4" t="s">
        <v>1</v>
      </c>
    </row>
    <row r="15" spans="1:15" ht="12.75">
      <c r="A15" s="6" t="s">
        <v>17</v>
      </c>
      <c r="B15" s="4" t="s">
        <v>1</v>
      </c>
      <c r="C15" s="4" t="s">
        <v>1</v>
      </c>
      <c r="F15" s="5">
        <v>21</v>
      </c>
      <c r="G15" s="5">
        <v>0</v>
      </c>
      <c r="H15" s="8">
        <v>0</v>
      </c>
      <c r="J15" s="5">
        <v>90</v>
      </c>
      <c r="K15" s="5">
        <v>0</v>
      </c>
      <c r="L15" s="8">
        <v>0</v>
      </c>
      <c r="N15" s="4" t="s">
        <v>1</v>
      </c>
      <c r="O15" s="4" t="s">
        <v>1</v>
      </c>
    </row>
    <row r="16" spans="1:15" ht="12.75">
      <c r="A16" s="6" t="s">
        <v>18</v>
      </c>
      <c r="B16" s="4" t="s">
        <v>1</v>
      </c>
      <c r="C16" s="4" t="s">
        <v>1</v>
      </c>
      <c r="F16" s="4" t="s">
        <v>1</v>
      </c>
      <c r="G16" s="4" t="s">
        <v>1</v>
      </c>
      <c r="J16" s="4" t="s">
        <v>1</v>
      </c>
      <c r="K16" s="4" t="s">
        <v>1</v>
      </c>
      <c r="N16" s="4" t="s">
        <v>1</v>
      </c>
      <c r="O16" s="4" t="s">
        <v>1</v>
      </c>
    </row>
    <row r="17" spans="1:15" ht="12.75">
      <c r="A17" s="6" t="s">
        <v>19</v>
      </c>
      <c r="B17" s="4" t="s">
        <v>1</v>
      </c>
      <c r="C17" s="4" t="s">
        <v>1</v>
      </c>
      <c r="F17" s="4" t="s">
        <v>1</v>
      </c>
      <c r="G17" s="4" t="s">
        <v>1</v>
      </c>
      <c r="J17" s="4" t="s">
        <v>1</v>
      </c>
      <c r="K17" s="4" t="s">
        <v>1</v>
      </c>
      <c r="N17" s="4" t="s">
        <v>1</v>
      </c>
      <c r="O17" s="4" t="s">
        <v>1</v>
      </c>
    </row>
    <row r="18" spans="1:15" ht="12.75">
      <c r="A18" s="6" t="s">
        <v>20</v>
      </c>
      <c r="B18" s="4" t="s">
        <v>1</v>
      </c>
      <c r="C18" s="4" t="s">
        <v>1</v>
      </c>
      <c r="F18" s="4" t="s">
        <v>1</v>
      </c>
      <c r="G18" s="4" t="s">
        <v>1</v>
      </c>
      <c r="J18" s="4" t="s">
        <v>1</v>
      </c>
      <c r="K18" s="4" t="s">
        <v>1</v>
      </c>
      <c r="N18" s="4" t="s">
        <v>1</v>
      </c>
      <c r="O18" s="4" t="s">
        <v>1</v>
      </c>
    </row>
    <row r="19" spans="1:15" ht="12.75">
      <c r="A19" s="6" t="s">
        <v>21</v>
      </c>
      <c r="B19" s="4" t="s">
        <v>1</v>
      </c>
      <c r="C19" s="4" t="s">
        <v>1</v>
      </c>
      <c r="F19" s="4" t="s">
        <v>1</v>
      </c>
      <c r="G19" s="4" t="s">
        <v>1</v>
      </c>
      <c r="J19" s="4" t="s">
        <v>1</v>
      </c>
      <c r="K19" s="4" t="s">
        <v>1</v>
      </c>
      <c r="N19" s="4" t="s">
        <v>1</v>
      </c>
      <c r="O19" s="4" t="s">
        <v>1</v>
      </c>
    </row>
    <row r="20" spans="1:15" ht="12.75">
      <c r="A20" s="6" t="s">
        <v>22</v>
      </c>
      <c r="B20" s="4" t="s">
        <v>1</v>
      </c>
      <c r="C20" s="4" t="s">
        <v>1</v>
      </c>
      <c r="F20" s="4" t="s">
        <v>1</v>
      </c>
      <c r="G20" s="4" t="s">
        <v>1</v>
      </c>
      <c r="J20" s="4" t="s">
        <v>1</v>
      </c>
      <c r="K20" s="4" t="s">
        <v>1</v>
      </c>
      <c r="N20" s="4" t="s">
        <v>1</v>
      </c>
      <c r="O20" s="4" t="s">
        <v>1</v>
      </c>
    </row>
    <row r="21" spans="1:15" ht="12.75">
      <c r="A21" s="6" t="s">
        <v>23</v>
      </c>
      <c r="B21" s="4" t="s">
        <v>1</v>
      </c>
      <c r="C21" s="4" t="s">
        <v>1</v>
      </c>
      <c r="F21" s="4" t="s">
        <v>1</v>
      </c>
      <c r="G21" s="4" t="s">
        <v>1</v>
      </c>
      <c r="J21" s="4" t="s">
        <v>1</v>
      </c>
      <c r="K21" s="4" t="s">
        <v>1</v>
      </c>
      <c r="N21" s="4" t="s">
        <v>1</v>
      </c>
      <c r="O21" s="4" t="s">
        <v>1</v>
      </c>
    </row>
    <row r="22" spans="1:15" ht="12.75">
      <c r="A22" s="6" t="s">
        <v>24</v>
      </c>
      <c r="B22" s="4" t="s">
        <v>1</v>
      </c>
      <c r="C22" s="4" t="s">
        <v>1</v>
      </c>
      <c r="F22" s="4" t="s">
        <v>1</v>
      </c>
      <c r="G22" s="4" t="s">
        <v>1</v>
      </c>
      <c r="J22" s="4" t="s">
        <v>1</v>
      </c>
      <c r="K22" s="4" t="s">
        <v>1</v>
      </c>
      <c r="N22" s="4" t="s">
        <v>1</v>
      </c>
      <c r="O22" s="4" t="s">
        <v>1</v>
      </c>
    </row>
    <row r="23" spans="1:15" ht="12.75">
      <c r="A23" s="6" t="s">
        <v>25</v>
      </c>
      <c r="B23" s="4" t="s">
        <v>1</v>
      </c>
      <c r="C23" s="4" t="s">
        <v>1</v>
      </c>
      <c r="F23" s="4" t="s">
        <v>1</v>
      </c>
      <c r="G23" s="4" t="s">
        <v>1</v>
      </c>
      <c r="J23" s="4" t="s">
        <v>1</v>
      </c>
      <c r="K23" s="4" t="s">
        <v>1</v>
      </c>
      <c r="N23" s="4" t="s">
        <v>1</v>
      </c>
      <c r="O23" s="4" t="s">
        <v>1</v>
      </c>
    </row>
    <row r="24" spans="1:15" ht="12.75">
      <c r="A24" s="6" t="s">
        <v>26</v>
      </c>
      <c r="B24" s="4" t="s">
        <v>1</v>
      </c>
      <c r="C24" s="4" t="s">
        <v>1</v>
      </c>
      <c r="F24" s="4" t="s">
        <v>1</v>
      </c>
      <c r="G24" s="4" t="s">
        <v>1</v>
      </c>
      <c r="J24" s="4" t="s">
        <v>1</v>
      </c>
      <c r="K24" s="4" t="s">
        <v>1</v>
      </c>
      <c r="N24" s="4" t="s">
        <v>1</v>
      </c>
      <c r="O24" s="4" t="s">
        <v>1</v>
      </c>
    </row>
    <row r="25" spans="1:15" ht="12.75">
      <c r="A25" s="6" t="s">
        <v>27</v>
      </c>
      <c r="B25" s="4" t="s">
        <v>1</v>
      </c>
      <c r="C25" s="4" t="s">
        <v>1</v>
      </c>
      <c r="F25" s="4" t="s">
        <v>1</v>
      </c>
      <c r="G25" s="4" t="s">
        <v>1</v>
      </c>
      <c r="J25" s="4" t="s">
        <v>1</v>
      </c>
      <c r="K25" s="4" t="s">
        <v>1</v>
      </c>
      <c r="N25" s="4" t="s">
        <v>1</v>
      </c>
      <c r="O25" s="4" t="s">
        <v>1</v>
      </c>
    </row>
    <row r="26" spans="1:15" ht="12.75">
      <c r="A26" s="6" t="s">
        <v>28</v>
      </c>
      <c r="B26" s="4" t="s">
        <v>1</v>
      </c>
      <c r="C26" s="4" t="s">
        <v>1</v>
      </c>
      <c r="F26" s="4" t="s">
        <v>1</v>
      </c>
      <c r="G26" s="4" t="s">
        <v>1</v>
      </c>
      <c r="J26" s="4" t="s">
        <v>1</v>
      </c>
      <c r="K26" s="4" t="s">
        <v>1</v>
      </c>
      <c r="N26" s="4" t="s">
        <v>1</v>
      </c>
      <c r="O26" s="4" t="s">
        <v>1</v>
      </c>
    </row>
    <row r="27" spans="1:15" ht="12.75">
      <c r="A27" s="6" t="s">
        <v>29</v>
      </c>
      <c r="B27" s="4" t="s">
        <v>1</v>
      </c>
      <c r="C27" s="4" t="s">
        <v>1</v>
      </c>
      <c r="F27" s="4" t="s">
        <v>1</v>
      </c>
      <c r="G27" s="4" t="s">
        <v>1</v>
      </c>
      <c r="J27" s="4" t="s">
        <v>1</v>
      </c>
      <c r="K27" s="4" t="s">
        <v>1</v>
      </c>
      <c r="N27" s="4" t="s">
        <v>1</v>
      </c>
      <c r="O27" s="4" t="s">
        <v>1</v>
      </c>
    </row>
    <row r="28" spans="1:15" ht="12.75">
      <c r="A28" s="6" t="s">
        <v>30</v>
      </c>
      <c r="B28" s="4" t="s">
        <v>1</v>
      </c>
      <c r="C28" s="4" t="s">
        <v>1</v>
      </c>
      <c r="F28" s="4" t="s">
        <v>1</v>
      </c>
      <c r="G28" s="4" t="s">
        <v>1</v>
      </c>
      <c r="J28" s="4" t="s">
        <v>1</v>
      </c>
      <c r="K28" s="4" t="s">
        <v>1</v>
      </c>
      <c r="N28" s="4" t="s">
        <v>1</v>
      </c>
      <c r="O28" s="4" t="s">
        <v>1</v>
      </c>
    </row>
    <row r="29" spans="1:15" ht="12.75">
      <c r="A29" s="6" t="s">
        <v>31</v>
      </c>
      <c r="B29" s="4" t="s">
        <v>1</v>
      </c>
      <c r="C29" s="4" t="s">
        <v>1</v>
      </c>
      <c r="F29" s="4" t="s">
        <v>1</v>
      </c>
      <c r="G29" s="4" t="s">
        <v>1</v>
      </c>
      <c r="J29" s="4" t="s">
        <v>1</v>
      </c>
      <c r="K29" s="4" t="s">
        <v>1</v>
      </c>
      <c r="N29" s="4" t="s">
        <v>1</v>
      </c>
      <c r="O29" s="4" t="s">
        <v>1</v>
      </c>
    </row>
    <row r="30" spans="1:15" ht="12.75">
      <c r="A30" s="6" t="s">
        <v>32</v>
      </c>
      <c r="B30" s="4" t="s">
        <v>1</v>
      </c>
      <c r="C30" s="4" t="s">
        <v>1</v>
      </c>
      <c r="F30" s="4" t="s">
        <v>1</v>
      </c>
      <c r="G30" s="4" t="s">
        <v>1</v>
      </c>
      <c r="J30" s="4" t="s">
        <v>1</v>
      </c>
      <c r="K30" s="4" t="s">
        <v>1</v>
      </c>
      <c r="N30" s="4" t="s">
        <v>1</v>
      </c>
      <c r="O30" s="4" t="s">
        <v>1</v>
      </c>
    </row>
    <row r="31" spans="1:15" ht="12.75">
      <c r="A31" s="6" t="s">
        <v>33</v>
      </c>
      <c r="B31" s="4" t="s">
        <v>1</v>
      </c>
      <c r="C31" s="4" t="s">
        <v>1</v>
      </c>
      <c r="F31" s="4" t="s">
        <v>1</v>
      </c>
      <c r="G31" s="4" t="s">
        <v>1</v>
      </c>
      <c r="J31" s="4" t="s">
        <v>1</v>
      </c>
      <c r="K31" s="4" t="s">
        <v>1</v>
      </c>
      <c r="N31" s="4" t="s">
        <v>1</v>
      </c>
      <c r="O31" s="4" t="s">
        <v>1</v>
      </c>
    </row>
    <row r="32" spans="1:15" ht="12.75">
      <c r="A32" s="6" t="s">
        <v>34</v>
      </c>
      <c r="B32" s="4" t="s">
        <v>1</v>
      </c>
      <c r="C32" s="4" t="s">
        <v>1</v>
      </c>
      <c r="F32" s="4" t="s">
        <v>1</v>
      </c>
      <c r="G32" s="4" t="s">
        <v>1</v>
      </c>
      <c r="J32" s="4" t="s">
        <v>1</v>
      </c>
      <c r="K32" s="4" t="s">
        <v>1</v>
      </c>
      <c r="N32" s="4" t="s">
        <v>1</v>
      </c>
      <c r="O32" s="4" t="s">
        <v>1</v>
      </c>
    </row>
    <row r="33" spans="1:15" ht="12.75">
      <c r="A33" s="6" t="s">
        <v>35</v>
      </c>
      <c r="B33" s="4" t="s">
        <v>1</v>
      </c>
      <c r="C33" s="4" t="s">
        <v>1</v>
      </c>
      <c r="F33" s="4" t="s">
        <v>1</v>
      </c>
      <c r="G33" s="4" t="s">
        <v>1</v>
      </c>
      <c r="J33" s="4" t="s">
        <v>1</v>
      </c>
      <c r="K33" s="4" t="s">
        <v>1</v>
      </c>
      <c r="N33" s="4" t="s">
        <v>1</v>
      </c>
      <c r="O33" s="4" t="s">
        <v>1</v>
      </c>
    </row>
    <row r="34" spans="1:15" ht="12.75">
      <c r="A34" s="6" t="s">
        <v>36</v>
      </c>
      <c r="B34" s="4" t="s">
        <v>1</v>
      </c>
      <c r="C34" s="4" t="s">
        <v>1</v>
      </c>
      <c r="F34" s="4" t="s">
        <v>1</v>
      </c>
      <c r="G34" s="4" t="s">
        <v>1</v>
      </c>
      <c r="J34" s="4" t="s">
        <v>1</v>
      </c>
      <c r="K34" s="4" t="s">
        <v>1</v>
      </c>
      <c r="N34" s="4" t="s">
        <v>1</v>
      </c>
      <c r="O34" s="4" t="s">
        <v>1</v>
      </c>
    </row>
    <row r="35" spans="1:15" ht="12.75">
      <c r="A35" s="6" t="s">
        <v>37</v>
      </c>
      <c r="B35" s="4" t="s">
        <v>1</v>
      </c>
      <c r="C35" s="4" t="s">
        <v>1</v>
      </c>
      <c r="F35" s="4" t="s">
        <v>1</v>
      </c>
      <c r="G35" s="4" t="s">
        <v>1</v>
      </c>
      <c r="J35" s="5">
        <v>32832</v>
      </c>
      <c r="K35" s="5">
        <v>26</v>
      </c>
      <c r="N35" s="4" t="s">
        <v>1</v>
      </c>
      <c r="O35" s="4" t="s">
        <v>1</v>
      </c>
    </row>
    <row r="36" spans="1:15" ht="12.75">
      <c r="A36" s="6" t="s">
        <v>38</v>
      </c>
      <c r="B36" s="4" t="s">
        <v>1</v>
      </c>
      <c r="C36" s="4" t="s">
        <v>1</v>
      </c>
      <c r="F36" s="4" t="s">
        <v>1</v>
      </c>
      <c r="G36" s="4" t="s">
        <v>1</v>
      </c>
      <c r="J36" s="5">
        <v>4073</v>
      </c>
      <c r="K36" s="5">
        <v>4</v>
      </c>
      <c r="N36" s="4" t="s">
        <v>1</v>
      </c>
      <c r="O36" s="4" t="s">
        <v>1</v>
      </c>
    </row>
    <row r="37" spans="1:15" ht="12.75">
      <c r="A37" s="6" t="s">
        <v>39</v>
      </c>
      <c r="B37" s="4" t="s">
        <v>1</v>
      </c>
      <c r="C37" s="4" t="s">
        <v>1</v>
      </c>
      <c r="F37" s="4" t="s">
        <v>1</v>
      </c>
      <c r="G37" s="4" t="s">
        <v>1</v>
      </c>
      <c r="J37" s="5">
        <v>4073</v>
      </c>
      <c r="K37" s="5">
        <v>4</v>
      </c>
      <c r="L37" s="8">
        <v>0</v>
      </c>
      <c r="N37" s="4" t="s">
        <v>1</v>
      </c>
      <c r="O37" s="4" t="s">
        <v>1</v>
      </c>
    </row>
    <row r="38" spans="1:15" ht="12.75">
      <c r="A38" s="6" t="s">
        <v>40</v>
      </c>
      <c r="B38" s="4" t="s">
        <v>1</v>
      </c>
      <c r="C38" s="4" t="s">
        <v>1</v>
      </c>
      <c r="F38" s="4" t="s">
        <v>1</v>
      </c>
      <c r="G38" s="4" t="s">
        <v>1</v>
      </c>
      <c r="J38" s="5">
        <v>28759</v>
      </c>
      <c r="K38" s="5">
        <v>22</v>
      </c>
      <c r="N38" s="4" t="s">
        <v>1</v>
      </c>
      <c r="O38" s="4" t="s">
        <v>1</v>
      </c>
    </row>
    <row r="39" spans="1:15" ht="12.75">
      <c r="A39" s="6" t="s">
        <v>41</v>
      </c>
      <c r="B39" s="4" t="s">
        <v>1</v>
      </c>
      <c r="C39" s="4" t="s">
        <v>1</v>
      </c>
      <c r="F39" s="4" t="s">
        <v>1</v>
      </c>
      <c r="G39" s="4" t="s">
        <v>1</v>
      </c>
      <c r="J39" s="5">
        <v>28759</v>
      </c>
      <c r="K39" s="5">
        <v>22</v>
      </c>
      <c r="L39" s="8">
        <v>0</v>
      </c>
      <c r="N39" s="4" t="s">
        <v>1</v>
      </c>
      <c r="O39" s="4" t="s">
        <v>1</v>
      </c>
    </row>
    <row r="40" spans="1:15" ht="12.75">
      <c r="A40" s="6" t="s">
        <v>42</v>
      </c>
      <c r="B40" s="4" t="s">
        <v>1</v>
      </c>
      <c r="C40" s="4" t="s">
        <v>1</v>
      </c>
      <c r="F40" s="4" t="s">
        <v>1</v>
      </c>
      <c r="G40" s="4" t="s">
        <v>1</v>
      </c>
      <c r="J40" s="5">
        <v>643623</v>
      </c>
      <c r="K40" s="5">
        <v>12521</v>
      </c>
      <c r="N40" s="4" t="s">
        <v>1</v>
      </c>
      <c r="O40" s="4" t="s">
        <v>1</v>
      </c>
    </row>
    <row r="41" spans="1:15" ht="12.75">
      <c r="A41" s="6" t="s">
        <v>43</v>
      </c>
      <c r="B41" s="4" t="s">
        <v>1</v>
      </c>
      <c r="C41" s="4" t="s">
        <v>1</v>
      </c>
      <c r="F41" s="4" t="s">
        <v>1</v>
      </c>
      <c r="G41" s="4" t="s">
        <v>1</v>
      </c>
      <c r="J41" s="4" t="s">
        <v>1</v>
      </c>
      <c r="K41" s="4" t="s">
        <v>1</v>
      </c>
      <c r="N41" s="4" t="s">
        <v>1</v>
      </c>
      <c r="O41" s="4" t="s">
        <v>1</v>
      </c>
    </row>
    <row r="42" spans="1:15" ht="12.75">
      <c r="A42" s="6" t="s">
        <v>44</v>
      </c>
      <c r="B42" s="4" t="s">
        <v>1</v>
      </c>
      <c r="C42" s="4" t="s">
        <v>1</v>
      </c>
      <c r="F42" s="4" t="s">
        <v>1</v>
      </c>
      <c r="G42" s="4" t="s">
        <v>1</v>
      </c>
      <c r="J42" s="4" t="s">
        <v>1</v>
      </c>
      <c r="K42" s="4" t="s">
        <v>1</v>
      </c>
      <c r="N42" s="4" t="s">
        <v>1</v>
      </c>
      <c r="O42" s="4" t="s">
        <v>1</v>
      </c>
    </row>
    <row r="43" spans="1:15" ht="12.75">
      <c r="A43" s="6" t="s">
        <v>45</v>
      </c>
      <c r="B43" s="4" t="s">
        <v>1</v>
      </c>
      <c r="C43" s="4" t="s">
        <v>1</v>
      </c>
      <c r="F43" s="4" t="s">
        <v>1</v>
      </c>
      <c r="G43" s="4" t="s">
        <v>1</v>
      </c>
      <c r="J43" s="5">
        <v>643623</v>
      </c>
      <c r="K43" s="5">
        <v>12521</v>
      </c>
      <c r="N43" s="4" t="s">
        <v>1</v>
      </c>
      <c r="O43" s="4" t="s">
        <v>1</v>
      </c>
    </row>
    <row r="44" spans="1:15" ht="12.75">
      <c r="A44" s="6" t="s">
        <v>46</v>
      </c>
      <c r="B44" s="4" t="s">
        <v>1</v>
      </c>
      <c r="C44" s="4" t="s">
        <v>1</v>
      </c>
      <c r="F44" s="4" t="s">
        <v>1</v>
      </c>
      <c r="G44" s="4" t="s">
        <v>1</v>
      </c>
      <c r="J44" s="5">
        <v>643623</v>
      </c>
      <c r="K44" s="5">
        <v>12521</v>
      </c>
      <c r="L44" s="8">
        <v>0</v>
      </c>
      <c r="N44" s="4" t="s">
        <v>1</v>
      </c>
      <c r="O44" s="4" t="s">
        <v>1</v>
      </c>
    </row>
    <row r="45" spans="1:15" ht="12.75">
      <c r="A45" s="6" t="s">
        <v>47</v>
      </c>
      <c r="B45" s="4" t="s">
        <v>1</v>
      </c>
      <c r="C45" s="4" t="s">
        <v>1</v>
      </c>
      <c r="F45" s="4" t="s">
        <v>1</v>
      </c>
      <c r="G45" s="4" t="s">
        <v>1</v>
      </c>
      <c r="J45" s="5">
        <v>340</v>
      </c>
      <c r="K45" s="5">
        <v>1</v>
      </c>
      <c r="N45" s="5">
        <v>19844</v>
      </c>
      <c r="O45" s="5">
        <v>90</v>
      </c>
    </row>
    <row r="46" spans="1:15" ht="12.75">
      <c r="A46" s="6" t="s">
        <v>48</v>
      </c>
      <c r="B46" s="4" t="s">
        <v>1</v>
      </c>
      <c r="C46" s="4" t="s">
        <v>1</v>
      </c>
      <c r="F46" s="4" t="s">
        <v>1</v>
      </c>
      <c r="G46" s="4" t="s">
        <v>1</v>
      </c>
      <c r="J46" s="5">
        <v>340</v>
      </c>
      <c r="K46" s="5">
        <v>1</v>
      </c>
      <c r="N46" s="5">
        <v>19844</v>
      </c>
      <c r="O46" s="5">
        <v>90</v>
      </c>
    </row>
    <row r="47" spans="1:16" ht="12.75">
      <c r="A47" s="6" t="s">
        <v>49</v>
      </c>
      <c r="B47" s="4" t="s">
        <v>1</v>
      </c>
      <c r="C47" s="4" t="s">
        <v>1</v>
      </c>
      <c r="F47" s="4" t="s">
        <v>1</v>
      </c>
      <c r="G47" s="4" t="s">
        <v>1</v>
      </c>
      <c r="J47" s="5">
        <v>340</v>
      </c>
      <c r="K47" s="5">
        <v>1</v>
      </c>
      <c r="L47" s="8">
        <v>0</v>
      </c>
      <c r="N47" s="5">
        <v>19844</v>
      </c>
      <c r="O47" s="5">
        <v>90</v>
      </c>
      <c r="P47" s="8">
        <v>0</v>
      </c>
    </row>
    <row r="48" spans="1:15" ht="12.75">
      <c r="A48" s="6" t="s">
        <v>50</v>
      </c>
      <c r="B48" s="4" t="s">
        <v>1</v>
      </c>
      <c r="C48" s="4" t="s">
        <v>1</v>
      </c>
      <c r="F48" s="4" t="s">
        <v>1</v>
      </c>
      <c r="G48" s="4" t="s">
        <v>1</v>
      </c>
      <c r="J48" s="4" t="s">
        <v>1</v>
      </c>
      <c r="K48" s="4" t="s">
        <v>1</v>
      </c>
      <c r="N48" s="4" t="s">
        <v>1</v>
      </c>
      <c r="O48" s="4" t="s">
        <v>1</v>
      </c>
    </row>
    <row r="49" spans="1:15" ht="12.75">
      <c r="A49" s="6" t="s">
        <v>51</v>
      </c>
      <c r="B49" s="4" t="s">
        <v>1</v>
      </c>
      <c r="C49" s="4" t="s">
        <v>1</v>
      </c>
      <c r="F49" s="4" t="s">
        <v>1</v>
      </c>
      <c r="G49" s="4" t="s">
        <v>1</v>
      </c>
      <c r="J49" s="4" t="s">
        <v>1</v>
      </c>
      <c r="K49" s="4" t="s">
        <v>1</v>
      </c>
      <c r="N49" s="4" t="s">
        <v>1</v>
      </c>
      <c r="O49" s="4" t="s">
        <v>1</v>
      </c>
    </row>
    <row r="50" spans="1:15" ht="12.75">
      <c r="A50" s="6" t="s">
        <v>52</v>
      </c>
      <c r="B50" s="4" t="s">
        <v>1</v>
      </c>
      <c r="C50" s="4" t="s">
        <v>1</v>
      </c>
      <c r="F50" s="4" t="s">
        <v>1</v>
      </c>
      <c r="G50" s="4" t="s">
        <v>1</v>
      </c>
      <c r="J50" s="4" t="s">
        <v>1</v>
      </c>
      <c r="K50" s="4" t="s">
        <v>1</v>
      </c>
      <c r="N50" s="4" t="s">
        <v>1</v>
      </c>
      <c r="O50" s="4" t="s">
        <v>1</v>
      </c>
    </row>
    <row r="51" spans="1:15" ht="12.75">
      <c r="A51" s="6" t="s">
        <v>53</v>
      </c>
      <c r="B51" s="4" t="s">
        <v>1</v>
      </c>
      <c r="C51" s="4" t="s">
        <v>1</v>
      </c>
      <c r="F51" s="4" t="s">
        <v>1</v>
      </c>
      <c r="G51" s="4" t="s">
        <v>1</v>
      </c>
      <c r="J51" s="4" t="s">
        <v>1</v>
      </c>
      <c r="K51" s="4" t="s">
        <v>1</v>
      </c>
      <c r="N51" s="4" t="s">
        <v>1</v>
      </c>
      <c r="O51" s="4" t="s">
        <v>1</v>
      </c>
    </row>
    <row r="52" spans="1:15" ht="12.75">
      <c r="A52" s="6" t="s">
        <v>54</v>
      </c>
      <c r="B52" s="4" t="s">
        <v>1</v>
      </c>
      <c r="C52" s="4" t="s">
        <v>1</v>
      </c>
      <c r="F52" s="4" t="s">
        <v>1</v>
      </c>
      <c r="G52" s="4" t="s">
        <v>1</v>
      </c>
      <c r="J52" s="4" t="s">
        <v>1</v>
      </c>
      <c r="K52" s="4" t="s">
        <v>1</v>
      </c>
      <c r="N52" s="5">
        <v>1731</v>
      </c>
      <c r="O52" s="5">
        <v>2</v>
      </c>
    </row>
    <row r="53" spans="1:15" ht="12.75">
      <c r="A53" s="6" t="s">
        <v>55</v>
      </c>
      <c r="B53" s="4" t="s">
        <v>1</v>
      </c>
      <c r="C53" s="4" t="s">
        <v>1</v>
      </c>
      <c r="F53" s="4" t="s">
        <v>1</v>
      </c>
      <c r="G53" s="4" t="s">
        <v>1</v>
      </c>
      <c r="J53" s="4" t="s">
        <v>1</v>
      </c>
      <c r="K53" s="4" t="s">
        <v>1</v>
      </c>
      <c r="N53" s="5">
        <v>1731</v>
      </c>
      <c r="O53" s="5">
        <v>2</v>
      </c>
    </row>
    <row r="54" spans="1:16" ht="12.75">
      <c r="A54" s="6" t="s">
        <v>56</v>
      </c>
      <c r="B54" s="4" t="s">
        <v>1</v>
      </c>
      <c r="C54" s="4" t="s">
        <v>1</v>
      </c>
      <c r="F54" s="4" t="s">
        <v>1</v>
      </c>
      <c r="G54" s="4" t="s">
        <v>1</v>
      </c>
      <c r="J54" s="4" t="s">
        <v>1</v>
      </c>
      <c r="K54" s="4" t="s">
        <v>1</v>
      </c>
      <c r="N54" s="5">
        <v>1731</v>
      </c>
      <c r="O54" s="5">
        <v>2</v>
      </c>
      <c r="P54" s="8">
        <v>0</v>
      </c>
    </row>
    <row r="55" spans="1:15" ht="12.75">
      <c r="A55" s="6" t="s">
        <v>57</v>
      </c>
      <c r="B55" s="4" t="s">
        <v>1</v>
      </c>
      <c r="C55" s="4" t="s">
        <v>1</v>
      </c>
      <c r="F55" s="4" t="s">
        <v>1</v>
      </c>
      <c r="G55" s="4" t="s">
        <v>1</v>
      </c>
      <c r="J55" s="4" t="s">
        <v>1</v>
      </c>
      <c r="K55" s="4" t="s">
        <v>1</v>
      </c>
      <c r="N55" s="4" t="s">
        <v>1</v>
      </c>
      <c r="O55" s="4" t="s">
        <v>1</v>
      </c>
    </row>
    <row r="56" spans="1:15" ht="12.75">
      <c r="A56" s="6" t="s">
        <v>58</v>
      </c>
      <c r="B56" s="4" t="s">
        <v>1</v>
      </c>
      <c r="C56" s="4" t="s">
        <v>1</v>
      </c>
      <c r="F56" s="4" t="s">
        <v>1</v>
      </c>
      <c r="G56" s="4" t="s">
        <v>1</v>
      </c>
      <c r="J56" s="4" t="s">
        <v>1</v>
      </c>
      <c r="K56" s="4" t="s">
        <v>1</v>
      </c>
      <c r="N56" s="4" t="s">
        <v>1</v>
      </c>
      <c r="O56" s="4" t="s">
        <v>1</v>
      </c>
    </row>
    <row r="57" spans="1:16" ht="12.75">
      <c r="A57" s="6" t="s">
        <v>59</v>
      </c>
      <c r="B57" s="4" t="s">
        <v>1</v>
      </c>
      <c r="C57" s="4" t="s">
        <v>1</v>
      </c>
      <c r="F57" s="4" t="s">
        <v>1</v>
      </c>
      <c r="G57" s="4" t="s">
        <v>1</v>
      </c>
      <c r="J57" s="5">
        <v>385</v>
      </c>
      <c r="K57" s="5">
        <v>0</v>
      </c>
      <c r="N57" s="5">
        <v>170</v>
      </c>
      <c r="O57" s="5">
        <v>0</v>
      </c>
      <c r="P57" s="8">
        <v>0</v>
      </c>
    </row>
    <row r="58" spans="1:15" ht="12.75">
      <c r="A58" s="6" t="s">
        <v>60</v>
      </c>
      <c r="B58" s="4" t="s">
        <v>1</v>
      </c>
      <c r="C58" s="4" t="s">
        <v>1</v>
      </c>
      <c r="F58" s="4" t="s">
        <v>1</v>
      </c>
      <c r="G58" s="4" t="s">
        <v>1</v>
      </c>
      <c r="J58" s="4" t="s">
        <v>1</v>
      </c>
      <c r="K58" s="4" t="s">
        <v>1</v>
      </c>
      <c r="N58" s="4" t="s">
        <v>1</v>
      </c>
      <c r="O58" s="4" t="s">
        <v>1</v>
      </c>
    </row>
    <row r="59" spans="1:15" ht="12.75">
      <c r="A59" s="6" t="s">
        <v>61</v>
      </c>
      <c r="B59" s="4" t="s">
        <v>1</v>
      </c>
      <c r="C59" s="4" t="s">
        <v>1</v>
      </c>
      <c r="F59" s="4" t="s">
        <v>1</v>
      </c>
      <c r="G59" s="4" t="s">
        <v>1</v>
      </c>
      <c r="J59" s="4" t="s">
        <v>1</v>
      </c>
      <c r="K59" s="4" t="s">
        <v>1</v>
      </c>
      <c r="N59" s="4" t="s">
        <v>1</v>
      </c>
      <c r="O59" s="4" t="s">
        <v>1</v>
      </c>
    </row>
    <row r="60" spans="1:15" ht="12.75">
      <c r="A60" s="6" t="s">
        <v>62</v>
      </c>
      <c r="B60" s="4" t="s">
        <v>1</v>
      </c>
      <c r="C60" s="4" t="s">
        <v>1</v>
      </c>
      <c r="F60" s="4" t="s">
        <v>1</v>
      </c>
      <c r="G60" s="4" t="s">
        <v>1</v>
      </c>
      <c r="J60" s="4" t="s">
        <v>1</v>
      </c>
      <c r="K60" s="4" t="s">
        <v>1</v>
      </c>
      <c r="N60" s="4" t="s">
        <v>1</v>
      </c>
      <c r="O60" s="4" t="s">
        <v>1</v>
      </c>
    </row>
    <row r="61" spans="1:15" ht="12.75">
      <c r="A61" s="6" t="s">
        <v>63</v>
      </c>
      <c r="B61" s="4" t="s">
        <v>1</v>
      </c>
      <c r="C61" s="4" t="s">
        <v>1</v>
      </c>
      <c r="F61" s="4" t="s">
        <v>1</v>
      </c>
      <c r="G61" s="4" t="s">
        <v>1</v>
      </c>
      <c r="J61" s="4" t="s">
        <v>1</v>
      </c>
      <c r="K61" s="4" t="s">
        <v>1</v>
      </c>
      <c r="N61" s="4" t="s">
        <v>1</v>
      </c>
      <c r="O61" s="4" t="s">
        <v>1</v>
      </c>
    </row>
    <row r="62" spans="1:15" ht="12.75">
      <c r="A62" s="6" t="s">
        <v>64</v>
      </c>
      <c r="B62" s="4" t="s">
        <v>1</v>
      </c>
      <c r="C62" s="4" t="s">
        <v>1</v>
      </c>
      <c r="F62" s="4" t="s">
        <v>1</v>
      </c>
      <c r="G62" s="4" t="s">
        <v>1</v>
      </c>
      <c r="J62" s="4" t="s">
        <v>1</v>
      </c>
      <c r="K62" s="4" t="s">
        <v>1</v>
      </c>
      <c r="N62" s="4" t="s">
        <v>1</v>
      </c>
      <c r="O62" s="4" t="s">
        <v>1</v>
      </c>
    </row>
    <row r="63" spans="1:16" ht="12.75">
      <c r="A63" s="6" t="s">
        <v>65</v>
      </c>
      <c r="B63" s="4" t="s">
        <v>1</v>
      </c>
      <c r="C63" s="4" t="s">
        <v>1</v>
      </c>
      <c r="F63" s="4" t="s">
        <v>1</v>
      </c>
      <c r="G63" s="4" t="s">
        <v>1</v>
      </c>
      <c r="J63" s="5">
        <v>385</v>
      </c>
      <c r="K63" s="5">
        <v>0</v>
      </c>
      <c r="L63" s="8">
        <v>0</v>
      </c>
      <c r="N63" s="5">
        <v>170</v>
      </c>
      <c r="O63" s="5">
        <v>0</v>
      </c>
      <c r="P63" s="8">
        <v>0</v>
      </c>
    </row>
    <row r="64" spans="1:15" ht="12.75">
      <c r="A64" s="6" t="s">
        <v>66</v>
      </c>
      <c r="B64" s="4" t="s">
        <v>1</v>
      </c>
      <c r="C64" s="4" t="s">
        <v>1</v>
      </c>
      <c r="F64" s="4" t="s">
        <v>1</v>
      </c>
      <c r="G64" s="4" t="s">
        <v>1</v>
      </c>
      <c r="J64" s="4" t="s">
        <v>1</v>
      </c>
      <c r="K64" s="4" t="s">
        <v>1</v>
      </c>
      <c r="N64" s="4" t="s">
        <v>1</v>
      </c>
      <c r="O64" s="4" t="s">
        <v>1</v>
      </c>
    </row>
    <row r="65" spans="1:15" ht="12.75">
      <c r="A65" s="6" t="s">
        <v>67</v>
      </c>
      <c r="B65" s="4" t="s">
        <v>1</v>
      </c>
      <c r="C65" s="4" t="s">
        <v>1</v>
      </c>
      <c r="F65" s="4" t="s">
        <v>1</v>
      </c>
      <c r="G65" s="4" t="s">
        <v>1</v>
      </c>
      <c r="J65" s="4" t="s">
        <v>1</v>
      </c>
      <c r="K65" s="4" t="s">
        <v>1</v>
      </c>
      <c r="N65" s="4" t="s">
        <v>1</v>
      </c>
      <c r="O65" s="4" t="s">
        <v>1</v>
      </c>
    </row>
    <row r="66" spans="1:15" ht="12.75">
      <c r="A66" s="6" t="s">
        <v>68</v>
      </c>
      <c r="B66" s="4" t="s">
        <v>1</v>
      </c>
      <c r="C66" s="4" t="s">
        <v>1</v>
      </c>
      <c r="F66" s="4" t="s">
        <v>1</v>
      </c>
      <c r="G66" s="4" t="s">
        <v>1</v>
      </c>
      <c r="J66" s="5">
        <v>35</v>
      </c>
      <c r="K66" s="5">
        <v>0</v>
      </c>
      <c r="L66" s="8">
        <v>0</v>
      </c>
      <c r="N66" s="4" t="s">
        <v>1</v>
      </c>
      <c r="O66" s="4" t="s">
        <v>1</v>
      </c>
    </row>
    <row r="67" spans="1:15" ht="12.75">
      <c r="A67" s="6" t="s">
        <v>69</v>
      </c>
      <c r="B67" s="4" t="s">
        <v>1</v>
      </c>
      <c r="C67" s="4" t="s">
        <v>1</v>
      </c>
      <c r="F67" s="4" t="s">
        <v>1</v>
      </c>
      <c r="G67" s="4" t="s">
        <v>1</v>
      </c>
      <c r="J67" s="4" t="s">
        <v>1</v>
      </c>
      <c r="K67" s="4" t="s">
        <v>1</v>
      </c>
      <c r="N67" s="4" t="s">
        <v>1</v>
      </c>
      <c r="O67" s="4" t="s">
        <v>1</v>
      </c>
    </row>
    <row r="68" spans="1:15" ht="12.75">
      <c r="A68" s="6" t="s">
        <v>70</v>
      </c>
      <c r="B68" s="4" t="s">
        <v>1</v>
      </c>
      <c r="C68" s="4" t="s">
        <v>1</v>
      </c>
      <c r="F68" s="4" t="s">
        <v>1</v>
      </c>
      <c r="G68" s="4" t="s">
        <v>1</v>
      </c>
      <c r="J68" s="4" t="s">
        <v>1</v>
      </c>
      <c r="K68" s="4" t="s">
        <v>1</v>
      </c>
      <c r="N68" s="4" t="s">
        <v>1</v>
      </c>
      <c r="O68" s="4" t="s">
        <v>1</v>
      </c>
    </row>
    <row r="69" spans="1:16" ht="12.75">
      <c r="A69" s="6" t="s">
        <v>71</v>
      </c>
      <c r="B69" s="4" t="s">
        <v>1</v>
      </c>
      <c r="C69" s="4" t="s">
        <v>1</v>
      </c>
      <c r="F69" s="4" t="s">
        <v>1</v>
      </c>
      <c r="G69" s="4" t="s">
        <v>1</v>
      </c>
      <c r="J69" s="5">
        <v>350</v>
      </c>
      <c r="K69" s="5">
        <v>0</v>
      </c>
      <c r="L69" s="8">
        <v>0</v>
      </c>
      <c r="N69" s="5">
        <v>170</v>
      </c>
      <c r="O69" s="5">
        <v>0</v>
      </c>
      <c r="P69" s="8">
        <v>0</v>
      </c>
    </row>
    <row r="70" spans="1:15" ht="12.75">
      <c r="A70" s="6" t="s">
        <v>72</v>
      </c>
      <c r="B70" s="4" t="s">
        <v>1</v>
      </c>
      <c r="C70" s="4" t="s">
        <v>1</v>
      </c>
      <c r="F70" s="4" t="s">
        <v>1</v>
      </c>
      <c r="G70" s="4" t="s">
        <v>1</v>
      </c>
      <c r="J70" s="4" t="s">
        <v>1</v>
      </c>
      <c r="K70" s="4" t="s">
        <v>1</v>
      </c>
      <c r="N70" s="4" t="s">
        <v>1</v>
      </c>
      <c r="O70" s="4" t="s">
        <v>1</v>
      </c>
    </row>
    <row r="71" spans="1:15" ht="12.75">
      <c r="A71" s="6" t="s">
        <v>73</v>
      </c>
      <c r="B71" s="4" t="s">
        <v>1</v>
      </c>
      <c r="C71" s="4" t="s">
        <v>1</v>
      </c>
      <c r="F71" s="4" t="s">
        <v>1</v>
      </c>
      <c r="G71" s="4" t="s">
        <v>1</v>
      </c>
      <c r="J71" s="4" t="s">
        <v>1</v>
      </c>
      <c r="K71" s="4" t="s">
        <v>1</v>
      </c>
      <c r="N71" s="4" t="s">
        <v>1</v>
      </c>
      <c r="O71" s="4" t="s">
        <v>1</v>
      </c>
    </row>
    <row r="72" spans="1:15" ht="12.75">
      <c r="A72" s="6" t="s">
        <v>74</v>
      </c>
      <c r="B72" s="4" t="s">
        <v>1</v>
      </c>
      <c r="C72" s="4" t="s">
        <v>1</v>
      </c>
      <c r="F72" s="4" t="s">
        <v>1</v>
      </c>
      <c r="G72" s="4" t="s">
        <v>1</v>
      </c>
      <c r="J72" s="4" t="s">
        <v>1</v>
      </c>
      <c r="K72" s="4" t="s">
        <v>1</v>
      </c>
      <c r="N72" s="4" t="s">
        <v>1</v>
      </c>
      <c r="O72" s="4" t="s">
        <v>1</v>
      </c>
    </row>
    <row r="73" spans="1:15" ht="12.75">
      <c r="A73" s="6" t="s">
        <v>75</v>
      </c>
      <c r="B73" s="4" t="s">
        <v>1</v>
      </c>
      <c r="C73" s="4" t="s">
        <v>1</v>
      </c>
      <c r="F73" s="4" t="s">
        <v>1</v>
      </c>
      <c r="G73" s="4" t="s">
        <v>1</v>
      </c>
      <c r="J73" s="4" t="s">
        <v>1</v>
      </c>
      <c r="K73" s="4" t="s">
        <v>1</v>
      </c>
      <c r="N73" s="4" t="s">
        <v>1</v>
      </c>
      <c r="O73" s="4" t="s">
        <v>1</v>
      </c>
    </row>
    <row r="74" spans="1:15" ht="12.75">
      <c r="A74" s="6" t="s">
        <v>76</v>
      </c>
      <c r="B74" s="4" t="s">
        <v>1</v>
      </c>
      <c r="C74" s="4" t="s">
        <v>1</v>
      </c>
      <c r="F74" s="4" t="s">
        <v>1</v>
      </c>
      <c r="G74" s="4" t="s">
        <v>1</v>
      </c>
      <c r="J74" s="4" t="s">
        <v>1</v>
      </c>
      <c r="K74" s="4" t="s">
        <v>1</v>
      </c>
      <c r="N74" s="4" t="s">
        <v>1</v>
      </c>
      <c r="O74" s="4" t="s">
        <v>1</v>
      </c>
    </row>
    <row r="75" spans="1:15" ht="12.75">
      <c r="A75" s="6" t="s">
        <v>77</v>
      </c>
      <c r="B75" s="4" t="s">
        <v>1</v>
      </c>
      <c r="C75" s="4" t="s">
        <v>1</v>
      </c>
      <c r="F75" s="4" t="s">
        <v>1</v>
      </c>
      <c r="G75" s="4" t="s">
        <v>1</v>
      </c>
      <c r="J75" s="4" t="s">
        <v>1</v>
      </c>
      <c r="K75" s="4" t="s">
        <v>1</v>
      </c>
      <c r="N75" s="4" t="s">
        <v>1</v>
      </c>
      <c r="O75" s="4" t="s">
        <v>1</v>
      </c>
    </row>
    <row r="76" spans="1:15" ht="12.75">
      <c r="A76" s="6" t="s">
        <v>78</v>
      </c>
      <c r="B76" s="4" t="s">
        <v>1</v>
      </c>
      <c r="C76" s="4" t="s">
        <v>1</v>
      </c>
      <c r="F76" s="4" t="s">
        <v>1</v>
      </c>
      <c r="G76" s="4" t="s">
        <v>1</v>
      </c>
      <c r="J76" s="4" t="s">
        <v>1</v>
      </c>
      <c r="K76" s="4" t="s">
        <v>1</v>
      </c>
      <c r="N76" s="4" t="s">
        <v>1</v>
      </c>
      <c r="O76" s="4" t="s">
        <v>1</v>
      </c>
    </row>
    <row r="77" spans="1:15" ht="12.75">
      <c r="A77" s="6" t="s">
        <v>79</v>
      </c>
      <c r="B77" s="4" t="s">
        <v>1</v>
      </c>
      <c r="C77" s="4" t="s">
        <v>1</v>
      </c>
      <c r="F77" s="4" t="s">
        <v>1</v>
      </c>
      <c r="G77" s="4" t="s">
        <v>1</v>
      </c>
      <c r="J77" s="4" t="s">
        <v>1</v>
      </c>
      <c r="K77" s="4" t="s">
        <v>1</v>
      </c>
      <c r="N77" s="4" t="s">
        <v>1</v>
      </c>
      <c r="O77" s="4" t="s">
        <v>1</v>
      </c>
    </row>
    <row r="78" spans="1:15" ht="12.75">
      <c r="A78" s="6" t="s">
        <v>80</v>
      </c>
      <c r="B78" s="4" t="s">
        <v>1</v>
      </c>
      <c r="C78" s="4" t="s">
        <v>1</v>
      </c>
      <c r="F78" s="4" t="s">
        <v>1</v>
      </c>
      <c r="G78" s="4" t="s">
        <v>1</v>
      </c>
      <c r="J78" s="4" t="s">
        <v>1</v>
      </c>
      <c r="K78" s="4" t="s">
        <v>1</v>
      </c>
      <c r="N78" s="4" t="s">
        <v>1</v>
      </c>
      <c r="O78" s="4" t="s">
        <v>1</v>
      </c>
    </row>
    <row r="79" spans="1:15" ht="12.75">
      <c r="A79" s="6" t="s">
        <v>81</v>
      </c>
      <c r="B79" s="4" t="s">
        <v>1</v>
      </c>
      <c r="C79" s="4" t="s">
        <v>1</v>
      </c>
      <c r="F79" s="4" t="s">
        <v>1</v>
      </c>
      <c r="G79" s="4" t="s">
        <v>1</v>
      </c>
      <c r="J79" s="4" t="s">
        <v>1</v>
      </c>
      <c r="K79" s="4" t="s">
        <v>1</v>
      </c>
      <c r="N79" s="4" t="s">
        <v>1</v>
      </c>
      <c r="O79" s="4" t="s">
        <v>1</v>
      </c>
    </row>
    <row r="80" spans="1:15" ht="12.75">
      <c r="A80" s="6" t="s">
        <v>82</v>
      </c>
      <c r="B80" s="4" t="s">
        <v>1</v>
      </c>
      <c r="C80" s="4" t="s">
        <v>1</v>
      </c>
      <c r="F80" s="4" t="s">
        <v>1</v>
      </c>
      <c r="G80" s="4" t="s">
        <v>1</v>
      </c>
      <c r="J80" s="4" t="s">
        <v>1</v>
      </c>
      <c r="K80" s="4" t="s">
        <v>1</v>
      </c>
      <c r="N80" s="4" t="s">
        <v>1</v>
      </c>
      <c r="O80" s="4" t="s">
        <v>1</v>
      </c>
    </row>
    <row r="81" spans="1:15" ht="12.75">
      <c r="A81" s="6" t="s">
        <v>83</v>
      </c>
      <c r="B81" s="4" t="s">
        <v>1</v>
      </c>
      <c r="C81" s="4" t="s">
        <v>1</v>
      </c>
      <c r="F81" s="4" t="s">
        <v>1</v>
      </c>
      <c r="G81" s="4" t="s">
        <v>1</v>
      </c>
      <c r="J81" s="4" t="s">
        <v>1</v>
      </c>
      <c r="K81" s="4" t="s">
        <v>1</v>
      </c>
      <c r="N81" s="4" t="s">
        <v>1</v>
      </c>
      <c r="O81" s="4" t="s">
        <v>1</v>
      </c>
    </row>
    <row r="82" spans="1:15" ht="12.75">
      <c r="A82" s="6" t="s">
        <v>84</v>
      </c>
      <c r="B82" s="4" t="s">
        <v>1</v>
      </c>
      <c r="C82" s="4" t="s">
        <v>1</v>
      </c>
      <c r="F82" s="4" t="s">
        <v>1</v>
      </c>
      <c r="G82" s="4" t="s">
        <v>1</v>
      </c>
      <c r="J82" s="4" t="s">
        <v>1</v>
      </c>
      <c r="K82" s="4" t="s">
        <v>1</v>
      </c>
      <c r="N82" s="4" t="s">
        <v>1</v>
      </c>
      <c r="O82" s="4" t="s">
        <v>1</v>
      </c>
    </row>
    <row r="83" spans="1:15" ht="12.75">
      <c r="A83" s="6" t="s">
        <v>85</v>
      </c>
      <c r="B83" s="4" t="s">
        <v>1</v>
      </c>
      <c r="C83" s="4" t="s">
        <v>1</v>
      </c>
      <c r="F83" s="4" t="s">
        <v>1</v>
      </c>
      <c r="G83" s="4" t="s">
        <v>1</v>
      </c>
      <c r="J83" s="4" t="s">
        <v>1</v>
      </c>
      <c r="K83" s="4" t="s">
        <v>1</v>
      </c>
      <c r="N83" s="4" t="s">
        <v>1</v>
      </c>
      <c r="O83" s="4" t="s">
        <v>1</v>
      </c>
    </row>
    <row r="84" spans="1:15" ht="12.75">
      <c r="A84" s="6" t="s">
        <v>86</v>
      </c>
      <c r="B84" s="4" t="s">
        <v>1</v>
      </c>
      <c r="C84" s="4" t="s">
        <v>1</v>
      </c>
      <c r="F84" s="4" t="s">
        <v>1</v>
      </c>
      <c r="G84" s="4" t="s">
        <v>1</v>
      </c>
      <c r="J84" s="4" t="s">
        <v>1</v>
      </c>
      <c r="K84" s="4" t="s">
        <v>1</v>
      </c>
      <c r="N84" s="4" t="s">
        <v>1</v>
      </c>
      <c r="O84" s="4" t="s">
        <v>1</v>
      </c>
    </row>
    <row r="85" spans="1:15" ht="12.75">
      <c r="A85" s="6" t="s">
        <v>87</v>
      </c>
      <c r="B85" s="5">
        <v>2077575</v>
      </c>
      <c r="C85" s="5">
        <v>7764</v>
      </c>
      <c r="F85" s="5">
        <v>1849506</v>
      </c>
      <c r="G85" s="5">
        <v>3734</v>
      </c>
      <c r="J85" s="5">
        <v>115759</v>
      </c>
      <c r="K85" s="5">
        <v>614</v>
      </c>
      <c r="N85" s="5">
        <v>435373346</v>
      </c>
      <c r="O85" s="5">
        <v>1158710</v>
      </c>
    </row>
    <row r="86" spans="1:15" ht="12.75">
      <c r="A86" s="6" t="s">
        <v>88</v>
      </c>
      <c r="B86" s="5">
        <v>143</v>
      </c>
      <c r="C86" s="5">
        <v>0</v>
      </c>
      <c r="F86" s="5">
        <v>268243</v>
      </c>
      <c r="G86" s="5">
        <v>40</v>
      </c>
      <c r="J86" s="5">
        <v>7403</v>
      </c>
      <c r="K86" s="5">
        <v>1</v>
      </c>
      <c r="N86" s="5">
        <v>349169</v>
      </c>
      <c r="O86" s="5">
        <v>1827</v>
      </c>
    </row>
    <row r="87" spans="1:15" ht="12.75">
      <c r="A87" s="6" t="s">
        <v>89</v>
      </c>
      <c r="B87" s="4" t="s">
        <v>1</v>
      </c>
      <c r="C87" s="4" t="s">
        <v>1</v>
      </c>
      <c r="F87" s="5">
        <v>268243</v>
      </c>
      <c r="G87" s="5">
        <v>40</v>
      </c>
      <c r="J87" s="5">
        <v>6807</v>
      </c>
      <c r="K87" s="5">
        <v>0</v>
      </c>
      <c r="N87" s="5">
        <v>328213</v>
      </c>
      <c r="O87" s="5">
        <v>1814</v>
      </c>
    </row>
    <row r="88" spans="1:15" ht="12.75">
      <c r="A88" s="6" t="s">
        <v>90</v>
      </c>
      <c r="B88" s="4" t="s">
        <v>1</v>
      </c>
      <c r="C88" s="4" t="s">
        <v>1</v>
      </c>
      <c r="F88" s="4" t="s">
        <v>1</v>
      </c>
      <c r="G88" s="4" t="s">
        <v>1</v>
      </c>
      <c r="J88" s="4" t="s">
        <v>1</v>
      </c>
      <c r="K88" s="4" t="s">
        <v>1</v>
      </c>
      <c r="N88" s="4" t="s">
        <v>1</v>
      </c>
      <c r="O88" s="4" t="s">
        <v>1</v>
      </c>
    </row>
    <row r="89" spans="1:15" ht="12.75">
      <c r="A89" s="6" t="s">
        <v>91</v>
      </c>
      <c r="B89" s="4" t="s">
        <v>1</v>
      </c>
      <c r="C89" s="4" t="s">
        <v>1</v>
      </c>
      <c r="F89" s="4" t="s">
        <v>1</v>
      </c>
      <c r="G89" s="4" t="s">
        <v>1</v>
      </c>
      <c r="J89" s="4" t="s">
        <v>1</v>
      </c>
      <c r="K89" s="4" t="s">
        <v>1</v>
      </c>
      <c r="N89" s="4" t="s">
        <v>1</v>
      </c>
      <c r="O89" s="4" t="s">
        <v>1</v>
      </c>
    </row>
    <row r="90" spans="1:15" ht="12.75">
      <c r="A90" s="6" t="s">
        <v>92</v>
      </c>
      <c r="B90" s="4" t="s">
        <v>1</v>
      </c>
      <c r="C90" s="4" t="s">
        <v>1</v>
      </c>
      <c r="F90" s="4" t="s">
        <v>1</v>
      </c>
      <c r="G90" s="4" t="s">
        <v>1</v>
      </c>
      <c r="J90" s="4" t="s">
        <v>1</v>
      </c>
      <c r="K90" s="4" t="s">
        <v>1</v>
      </c>
      <c r="N90" s="4" t="s">
        <v>1</v>
      </c>
      <c r="O90" s="4" t="s">
        <v>1</v>
      </c>
    </row>
    <row r="91" spans="1:15" ht="12.75">
      <c r="A91" s="6" t="s">
        <v>93</v>
      </c>
      <c r="B91" s="4" t="s">
        <v>1</v>
      </c>
      <c r="C91" s="4" t="s">
        <v>1</v>
      </c>
      <c r="F91" s="4" t="s">
        <v>1</v>
      </c>
      <c r="G91" s="4" t="s">
        <v>1</v>
      </c>
      <c r="J91" s="4" t="s">
        <v>1</v>
      </c>
      <c r="K91" s="4" t="s">
        <v>1</v>
      </c>
      <c r="N91" s="4" t="s">
        <v>1</v>
      </c>
      <c r="O91" s="4" t="s">
        <v>1</v>
      </c>
    </row>
    <row r="92" spans="1:17" ht="12.75">
      <c r="A92" s="6" t="s">
        <v>94</v>
      </c>
      <c r="B92" s="4" t="s">
        <v>1</v>
      </c>
      <c r="C92" s="4" t="s">
        <v>1</v>
      </c>
      <c r="F92" s="5">
        <v>268243</v>
      </c>
      <c r="G92" s="5">
        <v>40</v>
      </c>
      <c r="H92" s="9">
        <v>0.016</v>
      </c>
      <c r="I92">
        <f>F92*0.016</f>
        <v>4291.888</v>
      </c>
      <c r="J92" s="5">
        <v>6807</v>
      </c>
      <c r="K92" s="5">
        <v>0</v>
      </c>
      <c r="L92" s="9">
        <v>0.016</v>
      </c>
      <c r="M92">
        <f>J92*0.016</f>
        <v>108.912</v>
      </c>
      <c r="N92" s="5">
        <v>328213</v>
      </c>
      <c r="O92" s="5">
        <v>1814</v>
      </c>
      <c r="P92" s="9">
        <v>0.016</v>
      </c>
      <c r="Q92">
        <f>N92*0.016</f>
        <v>5251.408</v>
      </c>
    </row>
    <row r="93" spans="1:15" ht="12.75">
      <c r="A93" s="6" t="s">
        <v>95</v>
      </c>
      <c r="B93" s="5">
        <v>143</v>
      </c>
      <c r="C93" s="5">
        <v>0</v>
      </c>
      <c r="F93" s="4" t="s">
        <v>1</v>
      </c>
      <c r="G93" s="4" t="s">
        <v>1</v>
      </c>
      <c r="J93" s="5">
        <v>596</v>
      </c>
      <c r="K93" s="5">
        <v>1</v>
      </c>
      <c r="N93" s="5">
        <v>20956</v>
      </c>
      <c r="O93" s="5">
        <v>13</v>
      </c>
    </row>
    <row r="94" spans="1:15" ht="12.75">
      <c r="A94" s="6" t="s">
        <v>96</v>
      </c>
      <c r="B94" s="4" t="s">
        <v>1</v>
      </c>
      <c r="C94" s="4" t="s">
        <v>1</v>
      </c>
      <c r="F94" s="4" t="s">
        <v>1</v>
      </c>
      <c r="G94" s="4" t="s">
        <v>1</v>
      </c>
      <c r="J94" s="4" t="s">
        <v>1</v>
      </c>
      <c r="K94" s="4" t="s">
        <v>1</v>
      </c>
      <c r="N94" s="4" t="s">
        <v>1</v>
      </c>
      <c r="O94" s="4" t="s">
        <v>1</v>
      </c>
    </row>
    <row r="95" spans="1:17" ht="12.75">
      <c r="A95" s="6" t="s">
        <v>97</v>
      </c>
      <c r="B95" s="4" t="s">
        <v>1</v>
      </c>
      <c r="C95" s="4" t="s">
        <v>1</v>
      </c>
      <c r="F95" s="4" t="s">
        <v>1</v>
      </c>
      <c r="G95" s="4" t="s">
        <v>1</v>
      </c>
      <c r="J95" s="4" t="s">
        <v>1</v>
      </c>
      <c r="K95" s="4" t="s">
        <v>1</v>
      </c>
      <c r="N95" s="5">
        <v>20804</v>
      </c>
      <c r="O95" s="5">
        <v>13</v>
      </c>
      <c r="P95" s="9">
        <v>0.061</v>
      </c>
      <c r="Q95">
        <f>N95*0.061</f>
        <v>1269.0439999999999</v>
      </c>
    </row>
    <row r="96" spans="1:17" ht="12.75">
      <c r="A96" s="6" t="s">
        <v>98</v>
      </c>
      <c r="B96" s="5">
        <v>143</v>
      </c>
      <c r="C96" s="5">
        <v>0</v>
      </c>
      <c r="D96" s="9">
        <v>0.029</v>
      </c>
      <c r="E96">
        <f>B96*0.029</f>
        <v>4.147</v>
      </c>
      <c r="F96" s="4" t="s">
        <v>1</v>
      </c>
      <c r="G96" s="4" t="s">
        <v>1</v>
      </c>
      <c r="J96" s="5">
        <v>596</v>
      </c>
      <c r="K96" s="5">
        <v>1</v>
      </c>
      <c r="L96" s="9">
        <v>0.029</v>
      </c>
      <c r="M96">
        <f>J96*0.029</f>
        <v>17.284000000000002</v>
      </c>
      <c r="N96" s="5">
        <v>152</v>
      </c>
      <c r="O96" s="5">
        <v>0</v>
      </c>
      <c r="P96" s="9">
        <v>0.029</v>
      </c>
      <c r="Q96">
        <f>N96*0.029</f>
        <v>4.408</v>
      </c>
    </row>
    <row r="97" spans="1:15" ht="12.75">
      <c r="A97" s="6" t="s">
        <v>99</v>
      </c>
      <c r="B97" s="5">
        <v>378124</v>
      </c>
      <c r="C97" s="5">
        <v>1314</v>
      </c>
      <c r="F97" s="5">
        <v>157628</v>
      </c>
      <c r="G97" s="5">
        <v>15</v>
      </c>
      <c r="J97" s="5">
        <v>9790</v>
      </c>
      <c r="K97" s="5">
        <v>0</v>
      </c>
      <c r="N97" s="5">
        <v>41904061</v>
      </c>
      <c r="O97" s="5">
        <v>28253</v>
      </c>
    </row>
    <row r="98" spans="1:15" ht="12.75">
      <c r="A98" s="6" t="s">
        <v>100</v>
      </c>
      <c r="B98" s="4" t="s">
        <v>1</v>
      </c>
      <c r="C98" s="4" t="s">
        <v>1</v>
      </c>
      <c r="F98" s="4" t="s">
        <v>1</v>
      </c>
      <c r="G98" s="4" t="s">
        <v>1</v>
      </c>
      <c r="J98" s="5">
        <v>9790</v>
      </c>
      <c r="K98" s="5">
        <v>0</v>
      </c>
      <c r="N98" s="5">
        <v>36092662</v>
      </c>
      <c r="O98" s="5">
        <v>12976</v>
      </c>
    </row>
    <row r="99" spans="1:15" ht="12.75">
      <c r="A99" s="6" t="s">
        <v>101</v>
      </c>
      <c r="B99" s="4" t="s">
        <v>1</v>
      </c>
      <c r="C99" s="4" t="s">
        <v>1</v>
      </c>
      <c r="F99" s="4" t="s">
        <v>1</v>
      </c>
      <c r="G99" s="4" t="s">
        <v>1</v>
      </c>
      <c r="J99" s="4" t="s">
        <v>1</v>
      </c>
      <c r="K99" s="4" t="s">
        <v>1</v>
      </c>
      <c r="N99" s="4" t="s">
        <v>1</v>
      </c>
      <c r="O99" s="4" t="s">
        <v>1</v>
      </c>
    </row>
    <row r="100" spans="1:16" ht="12.75">
      <c r="A100" s="6" t="s">
        <v>102</v>
      </c>
      <c r="B100" s="4" t="s">
        <v>1</v>
      </c>
      <c r="C100" s="4" t="s">
        <v>1</v>
      </c>
      <c r="F100" s="4" t="s">
        <v>1</v>
      </c>
      <c r="G100" s="4" t="s">
        <v>1</v>
      </c>
      <c r="J100" s="5">
        <v>9790</v>
      </c>
      <c r="K100" s="5">
        <v>0</v>
      </c>
      <c r="L100" s="8">
        <v>0</v>
      </c>
      <c r="N100" s="5">
        <v>36092662</v>
      </c>
      <c r="O100" s="5">
        <v>12976</v>
      </c>
      <c r="P100" s="8">
        <v>0</v>
      </c>
    </row>
    <row r="101" spans="1:15" ht="12.75">
      <c r="A101" s="6" t="s">
        <v>103</v>
      </c>
      <c r="B101" s="4" t="s">
        <v>1</v>
      </c>
      <c r="C101" s="4" t="s">
        <v>1</v>
      </c>
      <c r="F101" s="5">
        <v>361</v>
      </c>
      <c r="G101" s="5">
        <v>0</v>
      </c>
      <c r="J101" s="4" t="s">
        <v>1</v>
      </c>
      <c r="K101" s="4" t="s">
        <v>1</v>
      </c>
      <c r="N101" s="5">
        <v>87</v>
      </c>
      <c r="O101" s="5">
        <v>0</v>
      </c>
    </row>
    <row r="102" spans="1:15" ht="12.75">
      <c r="A102" s="6" t="s">
        <v>104</v>
      </c>
      <c r="B102" s="4" t="s">
        <v>1</v>
      </c>
      <c r="C102" s="4" t="s">
        <v>1</v>
      </c>
      <c r="F102" s="4" t="s">
        <v>1</v>
      </c>
      <c r="G102" s="4" t="s">
        <v>1</v>
      </c>
      <c r="J102" s="4" t="s">
        <v>1</v>
      </c>
      <c r="K102" s="4" t="s">
        <v>1</v>
      </c>
      <c r="N102" s="4" t="s">
        <v>1</v>
      </c>
      <c r="O102" s="4" t="s">
        <v>1</v>
      </c>
    </row>
    <row r="103" spans="1:17" ht="12.75">
      <c r="A103" s="6" t="s">
        <v>105</v>
      </c>
      <c r="B103" s="4" t="s">
        <v>1</v>
      </c>
      <c r="C103" s="4" t="s">
        <v>1</v>
      </c>
      <c r="F103" s="5">
        <v>361</v>
      </c>
      <c r="G103" s="5">
        <v>0</v>
      </c>
      <c r="H103" s="9">
        <v>0.048</v>
      </c>
      <c r="I103">
        <f>F103*0.048</f>
        <v>17.328</v>
      </c>
      <c r="J103" s="4" t="s">
        <v>1</v>
      </c>
      <c r="K103" s="4" t="s">
        <v>1</v>
      </c>
      <c r="N103" s="5">
        <v>87</v>
      </c>
      <c r="O103" s="5">
        <v>0</v>
      </c>
      <c r="P103" s="9">
        <v>0.048</v>
      </c>
      <c r="Q103">
        <f>N103*0.048</f>
        <v>4.176</v>
      </c>
    </row>
    <row r="104" spans="1:15" ht="12.75">
      <c r="A104" s="6" t="s">
        <v>106</v>
      </c>
      <c r="B104" s="4" t="s">
        <v>1</v>
      </c>
      <c r="C104" s="4" t="s">
        <v>1</v>
      </c>
      <c r="F104" s="4" t="s">
        <v>1</v>
      </c>
      <c r="G104" s="4" t="s">
        <v>1</v>
      </c>
      <c r="J104" s="4" t="s">
        <v>1</v>
      </c>
      <c r="K104" s="4" t="s">
        <v>1</v>
      </c>
      <c r="N104" s="4" t="s">
        <v>1</v>
      </c>
      <c r="O104" s="4" t="s">
        <v>1</v>
      </c>
    </row>
    <row r="105" spans="1:15" ht="12.75">
      <c r="A105" s="6" t="s">
        <v>107</v>
      </c>
      <c r="B105" s="4" t="s">
        <v>1</v>
      </c>
      <c r="C105" s="4" t="s">
        <v>1</v>
      </c>
      <c r="F105" s="4" t="s">
        <v>1</v>
      </c>
      <c r="G105" s="4" t="s">
        <v>1</v>
      </c>
      <c r="J105" s="4" t="s">
        <v>1</v>
      </c>
      <c r="K105" s="4" t="s">
        <v>1</v>
      </c>
      <c r="N105" s="4" t="s">
        <v>1</v>
      </c>
      <c r="O105" s="4" t="s">
        <v>1</v>
      </c>
    </row>
    <row r="106" spans="1:15" ht="12.75">
      <c r="A106" s="6" t="s">
        <v>108</v>
      </c>
      <c r="B106" s="4" t="s">
        <v>1</v>
      </c>
      <c r="C106" s="4" t="s">
        <v>1</v>
      </c>
      <c r="F106" s="4" t="s">
        <v>1</v>
      </c>
      <c r="G106" s="4" t="s">
        <v>1</v>
      </c>
      <c r="J106" s="4" t="s">
        <v>1</v>
      </c>
      <c r="K106" s="4" t="s">
        <v>1</v>
      </c>
      <c r="N106" s="4" t="s">
        <v>1</v>
      </c>
      <c r="O106" s="4" t="s">
        <v>1</v>
      </c>
    </row>
    <row r="107" spans="1:15" ht="12.75">
      <c r="A107" s="6" t="s">
        <v>109</v>
      </c>
      <c r="B107" s="4" t="s">
        <v>1</v>
      </c>
      <c r="C107" s="4" t="s">
        <v>1</v>
      </c>
      <c r="F107" s="4" t="s">
        <v>1</v>
      </c>
      <c r="G107" s="4" t="s">
        <v>1</v>
      </c>
      <c r="J107" s="4" t="s">
        <v>1</v>
      </c>
      <c r="K107" s="4" t="s">
        <v>1</v>
      </c>
      <c r="N107" s="4" t="s">
        <v>1</v>
      </c>
      <c r="O107" s="4" t="s">
        <v>1</v>
      </c>
    </row>
    <row r="108" spans="1:15" ht="12.75">
      <c r="A108" s="6" t="s">
        <v>110</v>
      </c>
      <c r="B108" s="4" t="s">
        <v>1</v>
      </c>
      <c r="C108" s="4" t="s">
        <v>1</v>
      </c>
      <c r="F108" s="4" t="s">
        <v>1</v>
      </c>
      <c r="G108" s="4" t="s">
        <v>1</v>
      </c>
      <c r="J108" s="4" t="s">
        <v>1</v>
      </c>
      <c r="K108" s="4" t="s">
        <v>1</v>
      </c>
      <c r="N108" s="4" t="s">
        <v>1</v>
      </c>
      <c r="O108" s="4" t="s">
        <v>1</v>
      </c>
    </row>
    <row r="109" spans="1:15" ht="12.75">
      <c r="A109" s="6" t="s">
        <v>111</v>
      </c>
      <c r="B109" s="4" t="s">
        <v>1</v>
      </c>
      <c r="C109" s="4" t="s">
        <v>1</v>
      </c>
      <c r="F109" s="4" t="s">
        <v>1</v>
      </c>
      <c r="G109" s="4" t="s">
        <v>1</v>
      </c>
      <c r="J109" s="4" t="s">
        <v>1</v>
      </c>
      <c r="K109" s="4" t="s">
        <v>1</v>
      </c>
      <c r="N109" s="4" t="s">
        <v>1</v>
      </c>
      <c r="O109" s="4" t="s">
        <v>1</v>
      </c>
    </row>
    <row r="110" spans="1:15" ht="12.75">
      <c r="A110" s="6" t="s">
        <v>112</v>
      </c>
      <c r="B110" s="4" t="s">
        <v>1</v>
      </c>
      <c r="C110" s="4" t="s">
        <v>1</v>
      </c>
      <c r="F110" s="4" t="s">
        <v>1</v>
      </c>
      <c r="G110" s="4" t="s">
        <v>1</v>
      </c>
      <c r="J110" s="4" t="s">
        <v>1</v>
      </c>
      <c r="K110" s="4" t="s">
        <v>1</v>
      </c>
      <c r="N110" s="5">
        <v>81856</v>
      </c>
      <c r="O110" s="5">
        <v>357</v>
      </c>
    </row>
    <row r="111" spans="1:17" ht="12.75">
      <c r="A111" s="6" t="s">
        <v>113</v>
      </c>
      <c r="B111" s="4" t="s">
        <v>1</v>
      </c>
      <c r="C111" s="4" t="s">
        <v>1</v>
      </c>
      <c r="F111" s="4" t="s">
        <v>1</v>
      </c>
      <c r="G111" s="4" t="s">
        <v>1</v>
      </c>
      <c r="J111" s="4" t="s">
        <v>1</v>
      </c>
      <c r="K111" s="4" t="s">
        <v>1</v>
      </c>
      <c r="N111" s="5">
        <v>81856</v>
      </c>
      <c r="O111" s="5">
        <v>357</v>
      </c>
      <c r="P111" s="9">
        <v>0.048</v>
      </c>
      <c r="Q111">
        <f>N111*0.048</f>
        <v>3929.088</v>
      </c>
    </row>
    <row r="112" spans="1:15" ht="12.75">
      <c r="A112" s="6" t="s">
        <v>114</v>
      </c>
      <c r="B112" s="4" t="s">
        <v>1</v>
      </c>
      <c r="C112" s="4" t="s">
        <v>1</v>
      </c>
      <c r="F112" s="4" t="s">
        <v>1</v>
      </c>
      <c r="G112" s="4" t="s">
        <v>1</v>
      </c>
      <c r="J112" s="4" t="s">
        <v>1</v>
      </c>
      <c r="K112" s="4" t="s">
        <v>1</v>
      </c>
      <c r="N112" s="4" t="s">
        <v>1</v>
      </c>
      <c r="O112" s="4" t="s">
        <v>1</v>
      </c>
    </row>
    <row r="113" spans="1:15" ht="12.75">
      <c r="A113" s="6" t="s">
        <v>115</v>
      </c>
      <c r="B113" s="4" t="s">
        <v>1</v>
      </c>
      <c r="C113" s="4" t="s">
        <v>1</v>
      </c>
      <c r="F113" s="4" t="s">
        <v>1</v>
      </c>
      <c r="G113" s="4" t="s">
        <v>1</v>
      </c>
      <c r="J113" s="4" t="s">
        <v>1</v>
      </c>
      <c r="K113" s="4" t="s">
        <v>1</v>
      </c>
      <c r="N113" s="4" t="s">
        <v>1</v>
      </c>
      <c r="O113" s="4" t="s">
        <v>1</v>
      </c>
    </row>
    <row r="114" spans="1:15" ht="12.75">
      <c r="A114" s="6" t="s">
        <v>116</v>
      </c>
      <c r="B114" s="4" t="s">
        <v>1</v>
      </c>
      <c r="C114" s="4" t="s">
        <v>1</v>
      </c>
      <c r="F114" s="4" t="s">
        <v>1</v>
      </c>
      <c r="G114" s="4" t="s">
        <v>1</v>
      </c>
      <c r="J114" s="4" t="s">
        <v>1</v>
      </c>
      <c r="K114" s="4" t="s">
        <v>1</v>
      </c>
      <c r="N114" s="4" t="s">
        <v>1</v>
      </c>
      <c r="O114" s="4" t="s">
        <v>1</v>
      </c>
    </row>
    <row r="115" spans="1:15" ht="12.75">
      <c r="A115" s="6" t="s">
        <v>117</v>
      </c>
      <c r="B115" s="4" t="s">
        <v>1</v>
      </c>
      <c r="C115" s="4" t="s">
        <v>1</v>
      </c>
      <c r="F115" s="4" t="s">
        <v>1</v>
      </c>
      <c r="G115" s="4" t="s">
        <v>1</v>
      </c>
      <c r="J115" s="4" t="s">
        <v>1</v>
      </c>
      <c r="K115" s="4" t="s">
        <v>1</v>
      </c>
      <c r="N115" s="4" t="s">
        <v>1</v>
      </c>
      <c r="O115" s="4" t="s">
        <v>1</v>
      </c>
    </row>
    <row r="116" spans="1:15" ht="12.75">
      <c r="A116" s="6" t="s">
        <v>118</v>
      </c>
      <c r="B116" s="5">
        <v>378124</v>
      </c>
      <c r="C116" s="5">
        <v>1314</v>
      </c>
      <c r="F116" s="5">
        <v>157267</v>
      </c>
      <c r="G116" s="5">
        <v>15</v>
      </c>
      <c r="J116" s="4" t="s">
        <v>1</v>
      </c>
      <c r="K116" s="4" t="s">
        <v>1</v>
      </c>
      <c r="N116" s="5">
        <v>5729455</v>
      </c>
      <c r="O116" s="5">
        <v>14918</v>
      </c>
    </row>
    <row r="117" spans="1:15" ht="12.75">
      <c r="A117" s="6" t="s">
        <v>119</v>
      </c>
      <c r="B117" s="4" t="s">
        <v>1</v>
      </c>
      <c r="C117" s="4" t="s">
        <v>1</v>
      </c>
      <c r="F117" s="4" t="s">
        <v>1</v>
      </c>
      <c r="G117" s="4" t="s">
        <v>1</v>
      </c>
      <c r="J117" s="4" t="s">
        <v>1</v>
      </c>
      <c r="K117" s="4" t="s">
        <v>1</v>
      </c>
      <c r="N117" s="4" t="s">
        <v>1</v>
      </c>
      <c r="O117" s="4" t="s">
        <v>1</v>
      </c>
    </row>
    <row r="118" spans="1:15" ht="12.75">
      <c r="A118" s="6" t="s">
        <v>120</v>
      </c>
      <c r="B118" s="5">
        <v>0</v>
      </c>
      <c r="C118" s="5">
        <v>0</v>
      </c>
      <c r="F118" s="4" t="s">
        <v>1</v>
      </c>
      <c r="G118" s="4" t="s">
        <v>1</v>
      </c>
      <c r="J118" s="4" t="s">
        <v>1</v>
      </c>
      <c r="K118" s="4" t="s">
        <v>1</v>
      </c>
      <c r="N118" s="4" t="s">
        <v>1</v>
      </c>
      <c r="O118" s="4" t="s">
        <v>1</v>
      </c>
    </row>
    <row r="119" spans="1:15" ht="12.75">
      <c r="A119" s="6" t="s">
        <v>121</v>
      </c>
      <c r="B119" s="4" t="s">
        <v>1</v>
      </c>
      <c r="C119" s="4" t="s">
        <v>1</v>
      </c>
      <c r="F119" s="4" t="s">
        <v>1</v>
      </c>
      <c r="G119" s="4" t="s">
        <v>1</v>
      </c>
      <c r="J119" s="4" t="s">
        <v>1</v>
      </c>
      <c r="K119" s="4" t="s">
        <v>1</v>
      </c>
      <c r="N119" s="4" t="s">
        <v>1</v>
      </c>
      <c r="O119" s="4" t="s">
        <v>1</v>
      </c>
    </row>
    <row r="120" spans="1:15" ht="12.75">
      <c r="A120" s="6" t="s">
        <v>122</v>
      </c>
      <c r="B120" s="4" t="s">
        <v>1</v>
      </c>
      <c r="C120" s="4" t="s">
        <v>1</v>
      </c>
      <c r="F120" s="4" t="s">
        <v>1</v>
      </c>
      <c r="G120" s="4" t="s">
        <v>1</v>
      </c>
      <c r="J120" s="4" t="s">
        <v>1</v>
      </c>
      <c r="K120" s="4" t="s">
        <v>1</v>
      </c>
      <c r="N120" s="4" t="s">
        <v>1</v>
      </c>
      <c r="O120" s="4" t="s">
        <v>1</v>
      </c>
    </row>
    <row r="121" spans="1:17" ht="12.75">
      <c r="A121" s="6" t="s">
        <v>123</v>
      </c>
      <c r="B121" s="4" t="s">
        <v>1</v>
      </c>
      <c r="C121" s="4" t="s">
        <v>1</v>
      </c>
      <c r="F121" s="4" t="s">
        <v>1</v>
      </c>
      <c r="G121" s="4" t="s">
        <v>1</v>
      </c>
      <c r="J121" s="4" t="s">
        <v>1</v>
      </c>
      <c r="K121" s="4" t="s">
        <v>1</v>
      </c>
      <c r="N121" s="5">
        <v>455757</v>
      </c>
      <c r="O121" s="5">
        <v>461</v>
      </c>
      <c r="P121" s="9">
        <v>0.022</v>
      </c>
      <c r="Q121">
        <f>N121*0.022</f>
        <v>10026.653999999999</v>
      </c>
    </row>
    <row r="122" spans="1:17" ht="12.75">
      <c r="A122" s="6" t="s">
        <v>124</v>
      </c>
      <c r="B122" s="4" t="s">
        <v>1</v>
      </c>
      <c r="C122" s="4" t="s">
        <v>1</v>
      </c>
      <c r="F122" s="4" t="s">
        <v>1</v>
      </c>
      <c r="G122" s="4" t="s">
        <v>1</v>
      </c>
      <c r="J122" s="4" t="s">
        <v>1</v>
      </c>
      <c r="K122" s="4" t="s">
        <v>1</v>
      </c>
      <c r="N122" s="5">
        <v>54032</v>
      </c>
      <c r="O122" s="5">
        <v>1</v>
      </c>
      <c r="P122" s="9">
        <v>0.048</v>
      </c>
      <c r="Q122">
        <f>N122*0.048</f>
        <v>2593.536</v>
      </c>
    </row>
    <row r="123" spans="1:17" ht="12.75">
      <c r="A123" s="6" t="s">
        <v>125</v>
      </c>
      <c r="B123" s="5">
        <v>378124</v>
      </c>
      <c r="C123" s="5">
        <v>1314</v>
      </c>
      <c r="D123" s="9">
        <v>0.048</v>
      </c>
      <c r="E123">
        <f>B123*0.048</f>
        <v>18149.952</v>
      </c>
      <c r="F123" s="4" t="s">
        <v>1</v>
      </c>
      <c r="G123" s="4" t="s">
        <v>1</v>
      </c>
      <c r="J123" s="4" t="s">
        <v>1</v>
      </c>
      <c r="K123" s="4" t="s">
        <v>1</v>
      </c>
      <c r="N123" s="5">
        <v>59108</v>
      </c>
      <c r="O123" s="5">
        <v>41</v>
      </c>
      <c r="P123" s="9">
        <v>0.048</v>
      </c>
      <c r="Q123">
        <f>N123*0.048</f>
        <v>2837.184</v>
      </c>
    </row>
    <row r="124" spans="1:15" ht="12.75">
      <c r="A124" s="6" t="s">
        <v>126</v>
      </c>
      <c r="B124" s="4" t="s">
        <v>1</v>
      </c>
      <c r="C124" s="4" t="s">
        <v>1</v>
      </c>
      <c r="F124" s="4" t="s">
        <v>1</v>
      </c>
      <c r="G124" s="4" t="s">
        <v>1</v>
      </c>
      <c r="J124" s="4" t="s">
        <v>1</v>
      </c>
      <c r="K124" s="4" t="s">
        <v>1</v>
      </c>
      <c r="N124" s="4" t="s">
        <v>1</v>
      </c>
      <c r="O124" s="4" t="s">
        <v>1</v>
      </c>
    </row>
    <row r="125" spans="1:15" ht="12.75">
      <c r="A125" s="6" t="s">
        <v>127</v>
      </c>
      <c r="B125" s="4" t="s">
        <v>1</v>
      </c>
      <c r="C125" s="4" t="s">
        <v>1</v>
      </c>
      <c r="F125" s="4" t="s">
        <v>1</v>
      </c>
      <c r="G125" s="4" t="s">
        <v>1</v>
      </c>
      <c r="J125" s="4" t="s">
        <v>1</v>
      </c>
      <c r="K125" s="4" t="s">
        <v>1</v>
      </c>
      <c r="N125" s="4" t="s">
        <v>1</v>
      </c>
      <c r="O125" s="4" t="s">
        <v>1</v>
      </c>
    </row>
    <row r="126" spans="1:17" ht="12.75">
      <c r="A126" s="6" t="s">
        <v>128</v>
      </c>
      <c r="B126" s="4" t="s">
        <v>1</v>
      </c>
      <c r="C126" s="4" t="s">
        <v>1</v>
      </c>
      <c r="F126" s="5">
        <v>157267</v>
      </c>
      <c r="G126" s="5">
        <v>15</v>
      </c>
      <c r="H126" s="9">
        <v>0.03</v>
      </c>
      <c r="I126">
        <f>F126*0.03</f>
        <v>4718.01</v>
      </c>
      <c r="J126" s="4" t="s">
        <v>1</v>
      </c>
      <c r="K126" s="4" t="s">
        <v>1</v>
      </c>
      <c r="N126" s="5">
        <v>5160558</v>
      </c>
      <c r="O126" s="5">
        <v>14416</v>
      </c>
      <c r="P126" s="9">
        <v>0.03</v>
      </c>
      <c r="Q126">
        <f>N126*0.03</f>
        <v>154816.74</v>
      </c>
    </row>
    <row r="127" spans="1:15" ht="12.75">
      <c r="A127" s="6" t="s">
        <v>129</v>
      </c>
      <c r="B127" s="4" t="s">
        <v>1</v>
      </c>
      <c r="C127" s="4" t="s">
        <v>1</v>
      </c>
      <c r="F127" s="4" t="s">
        <v>1</v>
      </c>
      <c r="G127" s="4" t="s">
        <v>1</v>
      </c>
      <c r="J127" s="4" t="s">
        <v>1</v>
      </c>
      <c r="K127" s="4" t="s">
        <v>1</v>
      </c>
      <c r="N127" s="4" t="s">
        <v>1</v>
      </c>
      <c r="O127" s="4" t="s">
        <v>1</v>
      </c>
    </row>
    <row r="128" spans="1:15" ht="12.75">
      <c r="A128" s="6" t="s">
        <v>130</v>
      </c>
      <c r="B128" s="4" t="s">
        <v>1</v>
      </c>
      <c r="C128" s="4" t="s">
        <v>1</v>
      </c>
      <c r="F128" s="4" t="s">
        <v>1</v>
      </c>
      <c r="G128" s="4" t="s">
        <v>1</v>
      </c>
      <c r="J128" s="4" t="s">
        <v>1</v>
      </c>
      <c r="K128" s="4" t="s">
        <v>1</v>
      </c>
      <c r="N128" s="4" t="s">
        <v>1</v>
      </c>
      <c r="O128" s="4" t="s">
        <v>1</v>
      </c>
    </row>
    <row r="129" spans="1:15" ht="12.75">
      <c r="A129" s="6" t="s">
        <v>131</v>
      </c>
      <c r="B129" s="4" t="s">
        <v>1</v>
      </c>
      <c r="C129" s="4" t="s">
        <v>1</v>
      </c>
      <c r="F129" s="4" t="s">
        <v>1</v>
      </c>
      <c r="G129" s="4" t="s">
        <v>1</v>
      </c>
      <c r="J129" s="4" t="s">
        <v>1</v>
      </c>
      <c r="K129" s="4" t="s">
        <v>1</v>
      </c>
      <c r="N129" s="4" t="s">
        <v>1</v>
      </c>
      <c r="O129" s="4" t="s">
        <v>1</v>
      </c>
    </row>
    <row r="130" spans="1:15" ht="12.75">
      <c r="A130" s="6" t="s">
        <v>132</v>
      </c>
      <c r="B130" s="4" t="s">
        <v>1</v>
      </c>
      <c r="C130" s="4" t="s">
        <v>1</v>
      </c>
      <c r="F130" s="4" t="s">
        <v>1</v>
      </c>
      <c r="G130" s="4" t="s">
        <v>1</v>
      </c>
      <c r="J130" s="4" t="s">
        <v>1</v>
      </c>
      <c r="K130" s="4" t="s">
        <v>1</v>
      </c>
      <c r="N130" s="4" t="s">
        <v>1</v>
      </c>
      <c r="O130" s="4" t="s">
        <v>1</v>
      </c>
    </row>
    <row r="131" spans="1:15" ht="12.75">
      <c r="A131" s="6" t="s">
        <v>133</v>
      </c>
      <c r="B131" s="4" t="s">
        <v>1</v>
      </c>
      <c r="C131" s="4" t="s">
        <v>1</v>
      </c>
      <c r="F131" s="4" t="s">
        <v>1</v>
      </c>
      <c r="G131" s="4" t="s">
        <v>1</v>
      </c>
      <c r="J131" s="4" t="s">
        <v>1</v>
      </c>
      <c r="K131" s="4" t="s">
        <v>1</v>
      </c>
      <c r="N131" s="4" t="s">
        <v>1</v>
      </c>
      <c r="O131" s="4" t="s">
        <v>1</v>
      </c>
    </row>
    <row r="132" spans="1:15" ht="12.75">
      <c r="A132" s="6" t="s">
        <v>134</v>
      </c>
      <c r="B132" s="4" t="s">
        <v>1</v>
      </c>
      <c r="C132" s="4" t="s">
        <v>1</v>
      </c>
      <c r="F132" s="4" t="s">
        <v>1</v>
      </c>
      <c r="G132" s="4" t="s">
        <v>1</v>
      </c>
      <c r="J132" s="4" t="s">
        <v>1</v>
      </c>
      <c r="K132" s="4" t="s">
        <v>1</v>
      </c>
      <c r="N132" s="4" t="s">
        <v>1</v>
      </c>
      <c r="O132" s="4" t="s">
        <v>1</v>
      </c>
    </row>
    <row r="133" spans="1:15" ht="12.75">
      <c r="A133" s="6" t="s">
        <v>135</v>
      </c>
      <c r="B133" s="4" t="s">
        <v>1</v>
      </c>
      <c r="C133" s="4" t="s">
        <v>1</v>
      </c>
      <c r="F133" s="4" t="s">
        <v>1</v>
      </c>
      <c r="G133" s="4" t="s">
        <v>1</v>
      </c>
      <c r="J133" s="4" t="s">
        <v>1</v>
      </c>
      <c r="K133" s="4" t="s">
        <v>1</v>
      </c>
      <c r="N133" s="4" t="s">
        <v>1</v>
      </c>
      <c r="O133" s="4" t="s">
        <v>1</v>
      </c>
    </row>
    <row r="134" spans="1:15" ht="12.75">
      <c r="A134" s="6" t="s">
        <v>136</v>
      </c>
      <c r="B134" s="4" t="s">
        <v>1</v>
      </c>
      <c r="C134" s="4" t="s">
        <v>1</v>
      </c>
      <c r="F134" s="4" t="s">
        <v>1</v>
      </c>
      <c r="G134" s="4" t="s">
        <v>1</v>
      </c>
      <c r="J134" s="4" t="s">
        <v>1</v>
      </c>
      <c r="K134" s="4" t="s">
        <v>1</v>
      </c>
      <c r="N134" s="4" t="s">
        <v>1</v>
      </c>
      <c r="O134" s="4" t="s">
        <v>1</v>
      </c>
    </row>
    <row r="135" spans="1:15" ht="12.75">
      <c r="A135" s="6" t="s">
        <v>137</v>
      </c>
      <c r="B135" s="4" t="s">
        <v>1</v>
      </c>
      <c r="C135" s="4" t="s">
        <v>1</v>
      </c>
      <c r="F135" s="4" t="s">
        <v>1</v>
      </c>
      <c r="G135" s="4" t="s">
        <v>1</v>
      </c>
      <c r="J135" s="4" t="s">
        <v>1</v>
      </c>
      <c r="K135" s="4" t="s">
        <v>1</v>
      </c>
      <c r="N135" s="4" t="s">
        <v>1</v>
      </c>
      <c r="O135" s="4" t="s">
        <v>1</v>
      </c>
    </row>
    <row r="136" spans="1:15" ht="12.75">
      <c r="A136" s="6" t="s">
        <v>138</v>
      </c>
      <c r="B136" s="4" t="s">
        <v>1</v>
      </c>
      <c r="C136" s="4" t="s">
        <v>1</v>
      </c>
      <c r="F136" s="4" t="s">
        <v>1</v>
      </c>
      <c r="G136" s="4" t="s">
        <v>1</v>
      </c>
      <c r="J136" s="4" t="s">
        <v>1</v>
      </c>
      <c r="K136" s="4" t="s">
        <v>1</v>
      </c>
      <c r="N136" s="4" t="s">
        <v>1</v>
      </c>
      <c r="O136" s="4" t="s">
        <v>1</v>
      </c>
    </row>
    <row r="137" spans="1:15" ht="12.75">
      <c r="A137" s="6" t="s">
        <v>139</v>
      </c>
      <c r="B137" s="4" t="s">
        <v>1</v>
      </c>
      <c r="C137" s="4" t="s">
        <v>1</v>
      </c>
      <c r="F137" s="4" t="s">
        <v>1</v>
      </c>
      <c r="G137" s="4" t="s">
        <v>1</v>
      </c>
      <c r="J137" s="4" t="s">
        <v>1</v>
      </c>
      <c r="K137" s="4" t="s">
        <v>1</v>
      </c>
      <c r="N137" s="4" t="s">
        <v>1</v>
      </c>
      <c r="O137" s="4" t="s">
        <v>1</v>
      </c>
    </row>
    <row r="138" spans="1:15" ht="12.75">
      <c r="A138" s="6" t="s">
        <v>140</v>
      </c>
      <c r="B138" s="4" t="s">
        <v>1</v>
      </c>
      <c r="C138" s="4" t="s">
        <v>1</v>
      </c>
      <c r="F138" s="4" t="s">
        <v>1</v>
      </c>
      <c r="G138" s="4" t="s">
        <v>1</v>
      </c>
      <c r="J138" s="4" t="s">
        <v>1</v>
      </c>
      <c r="K138" s="4" t="s">
        <v>1</v>
      </c>
      <c r="N138" s="4" t="s">
        <v>1</v>
      </c>
      <c r="O138" s="4" t="s">
        <v>1</v>
      </c>
    </row>
    <row r="139" spans="1:15" ht="12.75">
      <c r="A139" s="6" t="s">
        <v>141</v>
      </c>
      <c r="B139" s="4" t="s">
        <v>1</v>
      </c>
      <c r="C139" s="4" t="s">
        <v>1</v>
      </c>
      <c r="F139" s="4" t="s">
        <v>1</v>
      </c>
      <c r="G139" s="4" t="s">
        <v>1</v>
      </c>
      <c r="J139" s="4" t="s">
        <v>1</v>
      </c>
      <c r="K139" s="4" t="s">
        <v>1</v>
      </c>
      <c r="N139" s="4" t="s">
        <v>1</v>
      </c>
      <c r="O139" s="4" t="s">
        <v>1</v>
      </c>
    </row>
    <row r="140" spans="1:15" ht="12.75">
      <c r="A140" s="6" t="s">
        <v>142</v>
      </c>
      <c r="B140" s="4" t="s">
        <v>1</v>
      </c>
      <c r="C140" s="4" t="s">
        <v>1</v>
      </c>
      <c r="F140" s="4" t="s">
        <v>1</v>
      </c>
      <c r="G140" s="4" t="s">
        <v>1</v>
      </c>
      <c r="J140" s="4" t="s">
        <v>1</v>
      </c>
      <c r="K140" s="4" t="s">
        <v>1</v>
      </c>
      <c r="N140" s="4" t="s">
        <v>1</v>
      </c>
      <c r="O140" s="4" t="s">
        <v>1</v>
      </c>
    </row>
    <row r="141" spans="1:15" ht="12.75">
      <c r="A141" s="6" t="s">
        <v>143</v>
      </c>
      <c r="B141" s="4" t="s">
        <v>1</v>
      </c>
      <c r="C141" s="4" t="s">
        <v>1</v>
      </c>
      <c r="F141" s="4" t="s">
        <v>1</v>
      </c>
      <c r="G141" s="4" t="s">
        <v>1</v>
      </c>
      <c r="J141" s="4" t="s">
        <v>1</v>
      </c>
      <c r="K141" s="4" t="s">
        <v>1</v>
      </c>
      <c r="N141" s="4" t="s">
        <v>1</v>
      </c>
      <c r="O141" s="4" t="s">
        <v>1</v>
      </c>
    </row>
    <row r="142" spans="1:15" ht="12.75">
      <c r="A142" s="6" t="s">
        <v>144</v>
      </c>
      <c r="B142" s="5">
        <v>1691329</v>
      </c>
      <c r="C142" s="5">
        <v>6407</v>
      </c>
      <c r="F142" s="5">
        <v>1036614</v>
      </c>
      <c r="G142" s="5">
        <v>2822</v>
      </c>
      <c r="J142" s="5">
        <v>95596</v>
      </c>
      <c r="K142" s="5">
        <v>600</v>
      </c>
      <c r="N142" s="5">
        <v>392852784</v>
      </c>
      <c r="O142" s="5">
        <v>1127293</v>
      </c>
    </row>
    <row r="143" spans="1:15" ht="12.75">
      <c r="A143" s="6" t="s">
        <v>145</v>
      </c>
      <c r="B143" s="4" t="s">
        <v>1</v>
      </c>
      <c r="C143" s="4" t="s">
        <v>1</v>
      </c>
      <c r="F143" s="4" t="s">
        <v>1</v>
      </c>
      <c r="G143" s="4" t="s">
        <v>1</v>
      </c>
      <c r="J143" s="4" t="s">
        <v>1</v>
      </c>
      <c r="K143" s="4" t="s">
        <v>1</v>
      </c>
      <c r="N143" s="4" t="s">
        <v>1</v>
      </c>
      <c r="O143" s="4" t="s">
        <v>1</v>
      </c>
    </row>
    <row r="144" spans="1:15" ht="12.75">
      <c r="A144" s="6" t="s">
        <v>146</v>
      </c>
      <c r="B144" s="4" t="s">
        <v>1</v>
      </c>
      <c r="C144" s="4" t="s">
        <v>1</v>
      </c>
      <c r="F144" s="4" t="s">
        <v>1</v>
      </c>
      <c r="G144" s="4" t="s">
        <v>1</v>
      </c>
      <c r="J144" s="4" t="s">
        <v>1</v>
      </c>
      <c r="K144" s="4" t="s">
        <v>1</v>
      </c>
      <c r="N144" s="4" t="s">
        <v>1</v>
      </c>
      <c r="O144" s="4" t="s">
        <v>1</v>
      </c>
    </row>
    <row r="145" spans="1:15" ht="12.75">
      <c r="A145" s="6" t="s">
        <v>147</v>
      </c>
      <c r="B145" s="4" t="s">
        <v>1</v>
      </c>
      <c r="C145" s="4" t="s">
        <v>1</v>
      </c>
      <c r="F145" s="4" t="s">
        <v>1</v>
      </c>
      <c r="G145" s="4" t="s">
        <v>1</v>
      </c>
      <c r="J145" s="4" t="s">
        <v>1</v>
      </c>
      <c r="K145" s="4" t="s">
        <v>1</v>
      </c>
      <c r="N145" s="4" t="s">
        <v>1</v>
      </c>
      <c r="O145" s="4" t="s">
        <v>1</v>
      </c>
    </row>
    <row r="146" spans="1:15" ht="12.75">
      <c r="A146" s="6" t="s">
        <v>148</v>
      </c>
      <c r="B146" s="4" t="s">
        <v>1</v>
      </c>
      <c r="C146" s="4" t="s">
        <v>1</v>
      </c>
      <c r="F146" s="4" t="s">
        <v>1</v>
      </c>
      <c r="G146" s="4" t="s">
        <v>1</v>
      </c>
      <c r="J146" s="4" t="s">
        <v>1</v>
      </c>
      <c r="K146" s="4" t="s">
        <v>1</v>
      </c>
      <c r="N146" s="4" t="s">
        <v>1</v>
      </c>
      <c r="O146" s="4" t="s">
        <v>1</v>
      </c>
    </row>
    <row r="147" spans="1:15" ht="12.75">
      <c r="A147" s="6" t="s">
        <v>149</v>
      </c>
      <c r="B147" s="4" t="s">
        <v>1</v>
      </c>
      <c r="C147" s="4" t="s">
        <v>1</v>
      </c>
      <c r="F147" s="4" t="s">
        <v>1</v>
      </c>
      <c r="G147" s="4" t="s">
        <v>1</v>
      </c>
      <c r="J147" s="4" t="s">
        <v>1</v>
      </c>
      <c r="K147" s="4" t="s">
        <v>1</v>
      </c>
      <c r="N147" s="4" t="s">
        <v>1</v>
      </c>
      <c r="O147" s="4" t="s">
        <v>1</v>
      </c>
    </row>
    <row r="148" spans="1:15" ht="12.75">
      <c r="A148" s="6" t="s">
        <v>150</v>
      </c>
      <c r="B148" s="4" t="s">
        <v>1</v>
      </c>
      <c r="C148" s="4" t="s">
        <v>1</v>
      </c>
      <c r="F148" s="4" t="s">
        <v>1</v>
      </c>
      <c r="G148" s="4" t="s">
        <v>1</v>
      </c>
      <c r="J148" s="4" t="s">
        <v>1</v>
      </c>
      <c r="K148" s="4" t="s">
        <v>1</v>
      </c>
      <c r="N148" s="4" t="s">
        <v>1</v>
      </c>
      <c r="O148" s="4" t="s">
        <v>1</v>
      </c>
    </row>
    <row r="149" spans="1:15" ht="12.75">
      <c r="A149" s="6" t="s">
        <v>151</v>
      </c>
      <c r="B149" s="4" t="s">
        <v>1</v>
      </c>
      <c r="C149" s="4" t="s">
        <v>1</v>
      </c>
      <c r="F149" s="4" t="s">
        <v>1</v>
      </c>
      <c r="G149" s="4" t="s">
        <v>1</v>
      </c>
      <c r="J149" s="4" t="s">
        <v>1</v>
      </c>
      <c r="K149" s="4" t="s">
        <v>1</v>
      </c>
      <c r="N149" s="4" t="s">
        <v>1</v>
      </c>
      <c r="O149" s="4" t="s">
        <v>1</v>
      </c>
    </row>
    <row r="150" spans="1:15" ht="12.75">
      <c r="A150" s="6" t="s">
        <v>152</v>
      </c>
      <c r="B150" s="4" t="s">
        <v>1</v>
      </c>
      <c r="C150" s="4" t="s">
        <v>1</v>
      </c>
      <c r="F150" s="4" t="s">
        <v>1</v>
      </c>
      <c r="G150" s="4" t="s">
        <v>1</v>
      </c>
      <c r="J150" s="4" t="s">
        <v>1</v>
      </c>
      <c r="K150" s="4" t="s">
        <v>1</v>
      </c>
      <c r="N150" s="4" t="s">
        <v>1</v>
      </c>
      <c r="O150" s="4" t="s">
        <v>1</v>
      </c>
    </row>
    <row r="151" spans="1:15" ht="12.75">
      <c r="A151" s="6" t="s">
        <v>153</v>
      </c>
      <c r="B151" s="4" t="s">
        <v>1</v>
      </c>
      <c r="C151" s="4" t="s">
        <v>1</v>
      </c>
      <c r="F151" s="4" t="s">
        <v>1</v>
      </c>
      <c r="G151" s="4" t="s">
        <v>1</v>
      </c>
      <c r="J151" s="4" t="s">
        <v>1</v>
      </c>
      <c r="K151" s="4" t="s">
        <v>1</v>
      </c>
      <c r="N151" s="4" t="s">
        <v>1</v>
      </c>
      <c r="O151" s="4" t="s">
        <v>1</v>
      </c>
    </row>
    <row r="152" spans="1:15" ht="12.75">
      <c r="A152" s="6" t="s">
        <v>154</v>
      </c>
      <c r="B152" s="4" t="s">
        <v>1</v>
      </c>
      <c r="C152" s="4" t="s">
        <v>1</v>
      </c>
      <c r="F152" s="4" t="s">
        <v>1</v>
      </c>
      <c r="G152" s="4" t="s">
        <v>1</v>
      </c>
      <c r="J152" s="4" t="s">
        <v>1</v>
      </c>
      <c r="K152" s="4" t="s">
        <v>1</v>
      </c>
      <c r="N152" s="4" t="s">
        <v>1</v>
      </c>
      <c r="O152" s="4" t="s">
        <v>1</v>
      </c>
    </row>
    <row r="153" spans="1:15" ht="12.75">
      <c r="A153" s="6" t="s">
        <v>155</v>
      </c>
      <c r="B153" s="4" t="s">
        <v>1</v>
      </c>
      <c r="C153" s="4" t="s">
        <v>1</v>
      </c>
      <c r="F153" s="4" t="s">
        <v>1</v>
      </c>
      <c r="G153" s="4" t="s">
        <v>1</v>
      </c>
      <c r="J153" s="4" t="s">
        <v>1</v>
      </c>
      <c r="K153" s="4" t="s">
        <v>1</v>
      </c>
      <c r="N153" s="4" t="s">
        <v>1</v>
      </c>
      <c r="O153" s="4" t="s">
        <v>1</v>
      </c>
    </row>
    <row r="154" spans="1:15" ht="12.75">
      <c r="A154" s="6" t="s">
        <v>156</v>
      </c>
      <c r="B154" s="4" t="s">
        <v>1</v>
      </c>
      <c r="C154" s="4" t="s">
        <v>1</v>
      </c>
      <c r="F154" s="4" t="s">
        <v>1</v>
      </c>
      <c r="G154" s="4" t="s">
        <v>1</v>
      </c>
      <c r="J154" s="4" t="s">
        <v>1</v>
      </c>
      <c r="K154" s="4" t="s">
        <v>1</v>
      </c>
      <c r="N154" s="4" t="s">
        <v>1</v>
      </c>
      <c r="O154" s="4" t="s">
        <v>1</v>
      </c>
    </row>
    <row r="155" spans="1:15" ht="12.75">
      <c r="A155" s="6" t="s">
        <v>157</v>
      </c>
      <c r="B155" s="4" t="s">
        <v>1</v>
      </c>
      <c r="C155" s="4" t="s">
        <v>1</v>
      </c>
      <c r="F155" s="4" t="s">
        <v>1</v>
      </c>
      <c r="G155" s="4" t="s">
        <v>1</v>
      </c>
      <c r="J155" s="4" t="s">
        <v>1</v>
      </c>
      <c r="K155" s="4" t="s">
        <v>1</v>
      </c>
      <c r="N155" s="4" t="s">
        <v>1</v>
      </c>
      <c r="O155" s="4" t="s">
        <v>1</v>
      </c>
    </row>
    <row r="156" spans="1:15" ht="12.75">
      <c r="A156" s="6" t="s">
        <v>158</v>
      </c>
      <c r="B156" s="4" t="s">
        <v>1</v>
      </c>
      <c r="C156" s="4" t="s">
        <v>1</v>
      </c>
      <c r="F156" s="4" t="s">
        <v>1</v>
      </c>
      <c r="G156" s="4" t="s">
        <v>1</v>
      </c>
      <c r="J156" s="4" t="s">
        <v>1</v>
      </c>
      <c r="K156" s="4" t="s">
        <v>1</v>
      </c>
      <c r="N156" s="4" t="s">
        <v>1</v>
      </c>
      <c r="O156" s="4" t="s">
        <v>1</v>
      </c>
    </row>
    <row r="157" spans="1:15" ht="12.75">
      <c r="A157" s="6" t="s">
        <v>159</v>
      </c>
      <c r="B157" s="4" t="s">
        <v>1</v>
      </c>
      <c r="C157" s="4" t="s">
        <v>1</v>
      </c>
      <c r="F157" s="4" t="s">
        <v>1</v>
      </c>
      <c r="G157" s="4" t="s">
        <v>1</v>
      </c>
      <c r="J157" s="4" t="s">
        <v>1</v>
      </c>
      <c r="K157" s="4" t="s">
        <v>1</v>
      </c>
      <c r="N157" s="4" t="s">
        <v>1</v>
      </c>
      <c r="O157" s="4" t="s">
        <v>1</v>
      </c>
    </row>
    <row r="158" spans="1:15" ht="12.75">
      <c r="A158" s="6" t="s">
        <v>160</v>
      </c>
      <c r="B158" s="4" t="s">
        <v>1</v>
      </c>
      <c r="C158" s="4" t="s">
        <v>1</v>
      </c>
      <c r="F158" s="4" t="s">
        <v>1</v>
      </c>
      <c r="G158" s="4" t="s">
        <v>1</v>
      </c>
      <c r="J158" s="4" t="s">
        <v>1</v>
      </c>
      <c r="K158" s="4" t="s">
        <v>1</v>
      </c>
      <c r="N158" s="4" t="s">
        <v>1</v>
      </c>
      <c r="O158" s="4" t="s">
        <v>1</v>
      </c>
    </row>
    <row r="159" spans="1:15" ht="12.75">
      <c r="A159" s="6" t="s">
        <v>161</v>
      </c>
      <c r="B159" s="4" t="s">
        <v>1</v>
      </c>
      <c r="C159" s="4" t="s">
        <v>1</v>
      </c>
      <c r="F159" s="4" t="s">
        <v>1</v>
      </c>
      <c r="G159" s="4" t="s">
        <v>1</v>
      </c>
      <c r="J159" s="4" t="s">
        <v>1</v>
      </c>
      <c r="K159" s="4" t="s">
        <v>1</v>
      </c>
      <c r="N159" s="4" t="s">
        <v>1</v>
      </c>
      <c r="O159" s="4" t="s">
        <v>1</v>
      </c>
    </row>
    <row r="160" spans="1:15" ht="12.75">
      <c r="A160" s="6" t="s">
        <v>162</v>
      </c>
      <c r="B160" s="4" t="s">
        <v>1</v>
      </c>
      <c r="C160" s="4" t="s">
        <v>1</v>
      </c>
      <c r="F160" s="4" t="s">
        <v>1</v>
      </c>
      <c r="G160" s="4" t="s">
        <v>1</v>
      </c>
      <c r="J160" s="4" t="s">
        <v>1</v>
      </c>
      <c r="K160" s="4" t="s">
        <v>1</v>
      </c>
      <c r="N160" s="4" t="s">
        <v>1</v>
      </c>
      <c r="O160" s="4" t="s">
        <v>1</v>
      </c>
    </row>
    <row r="161" spans="1:15" ht="12.75">
      <c r="A161" s="6" t="s">
        <v>163</v>
      </c>
      <c r="B161" s="4" t="s">
        <v>1</v>
      </c>
      <c r="C161" s="4" t="s">
        <v>1</v>
      </c>
      <c r="F161" s="4" t="s">
        <v>1</v>
      </c>
      <c r="G161" s="4" t="s">
        <v>1</v>
      </c>
      <c r="J161" s="4" t="s">
        <v>1</v>
      </c>
      <c r="K161" s="4" t="s">
        <v>1</v>
      </c>
      <c r="N161" s="4" t="s">
        <v>1</v>
      </c>
      <c r="O161" s="4" t="s">
        <v>1</v>
      </c>
    </row>
    <row r="162" spans="1:15" ht="12.75">
      <c r="A162" s="6" t="s">
        <v>164</v>
      </c>
      <c r="B162" s="4" t="s">
        <v>1</v>
      </c>
      <c r="C162" s="4" t="s">
        <v>1</v>
      </c>
      <c r="F162" s="4" t="s">
        <v>1</v>
      </c>
      <c r="G162" s="4" t="s">
        <v>1</v>
      </c>
      <c r="J162" s="4" t="s">
        <v>1</v>
      </c>
      <c r="K162" s="4" t="s">
        <v>1</v>
      </c>
      <c r="N162" s="5">
        <v>322890242</v>
      </c>
      <c r="O162" s="5">
        <v>964531</v>
      </c>
    </row>
    <row r="163" spans="1:17" ht="12.75">
      <c r="A163" s="6" t="s">
        <v>165</v>
      </c>
      <c r="B163" s="4" t="s">
        <v>1</v>
      </c>
      <c r="C163" s="4" t="s">
        <v>1</v>
      </c>
      <c r="F163" s="4" t="s">
        <v>1</v>
      </c>
      <c r="G163" s="4" t="s">
        <v>1</v>
      </c>
      <c r="J163" s="4" t="s">
        <v>1</v>
      </c>
      <c r="K163" s="4" t="s">
        <v>1</v>
      </c>
      <c r="N163" s="5">
        <v>322890242</v>
      </c>
      <c r="O163" s="5">
        <v>964531</v>
      </c>
      <c r="P163" s="9">
        <v>0.05</v>
      </c>
      <c r="Q163">
        <f>N163*0.05</f>
        <v>16144512.100000001</v>
      </c>
    </row>
    <row r="164" spans="1:15" ht="12.75">
      <c r="A164" s="6" t="s">
        <v>166</v>
      </c>
      <c r="B164" s="4" t="s">
        <v>1</v>
      </c>
      <c r="C164" s="4" t="s">
        <v>1</v>
      </c>
      <c r="F164" s="4" t="s">
        <v>1</v>
      </c>
      <c r="G164" s="4" t="s">
        <v>1</v>
      </c>
      <c r="J164" s="4" t="s">
        <v>1</v>
      </c>
      <c r="K164" s="4" t="s">
        <v>1</v>
      </c>
      <c r="N164" s="5">
        <v>18207014</v>
      </c>
      <c r="O164" s="5">
        <v>40217</v>
      </c>
    </row>
    <row r="165" spans="1:17" ht="12.75">
      <c r="A165" s="6" t="s">
        <v>167</v>
      </c>
      <c r="B165" s="4" t="s">
        <v>1</v>
      </c>
      <c r="C165" s="4" t="s">
        <v>1</v>
      </c>
      <c r="F165" s="4" t="s">
        <v>1</v>
      </c>
      <c r="G165" s="4" t="s">
        <v>1</v>
      </c>
      <c r="J165" s="4" t="s">
        <v>1</v>
      </c>
      <c r="K165" s="4" t="s">
        <v>1</v>
      </c>
      <c r="N165" s="5">
        <v>18207014</v>
      </c>
      <c r="O165" s="5">
        <v>40217</v>
      </c>
      <c r="P165" s="9">
        <v>0.05</v>
      </c>
      <c r="Q165">
        <f>N165*0.05</f>
        <v>910350.7000000001</v>
      </c>
    </row>
    <row r="166" spans="1:15" ht="12.75">
      <c r="A166" s="6" t="s">
        <v>168</v>
      </c>
      <c r="B166" s="4" t="s">
        <v>1</v>
      </c>
      <c r="C166" s="4" t="s">
        <v>1</v>
      </c>
      <c r="F166" s="4" t="s">
        <v>1</v>
      </c>
      <c r="G166" s="4" t="s">
        <v>1</v>
      </c>
      <c r="J166" s="4" t="s">
        <v>1</v>
      </c>
      <c r="K166" s="4" t="s">
        <v>1</v>
      </c>
      <c r="N166" s="5">
        <v>11562</v>
      </c>
      <c r="O166" s="5">
        <v>155</v>
      </c>
    </row>
    <row r="167" spans="1:17" ht="12.75">
      <c r="A167" s="6" t="s">
        <v>169</v>
      </c>
      <c r="B167" s="4" t="s">
        <v>1</v>
      </c>
      <c r="C167" s="4" t="s">
        <v>1</v>
      </c>
      <c r="F167" s="4" t="s">
        <v>1</v>
      </c>
      <c r="G167" s="4" t="s">
        <v>1</v>
      </c>
      <c r="J167" s="4" t="s">
        <v>1</v>
      </c>
      <c r="K167" s="4" t="s">
        <v>1</v>
      </c>
      <c r="N167" s="5">
        <v>11562</v>
      </c>
      <c r="O167" s="5">
        <v>155</v>
      </c>
      <c r="P167" s="9">
        <v>0.05</v>
      </c>
      <c r="Q167">
        <f>N167*0.05</f>
        <v>578.1</v>
      </c>
    </row>
    <row r="168" spans="1:15" ht="12.75">
      <c r="A168" s="6" t="s">
        <v>170</v>
      </c>
      <c r="B168" s="4" t="s">
        <v>1</v>
      </c>
      <c r="C168" s="4" t="s">
        <v>1</v>
      </c>
      <c r="F168" s="4" t="s">
        <v>1</v>
      </c>
      <c r="G168" s="4" t="s">
        <v>1</v>
      </c>
      <c r="J168" s="4" t="s">
        <v>1</v>
      </c>
      <c r="K168" s="4" t="s">
        <v>1</v>
      </c>
      <c r="N168" s="5">
        <v>21377</v>
      </c>
      <c r="O168" s="5">
        <v>78</v>
      </c>
    </row>
    <row r="169" spans="1:17" ht="12.75">
      <c r="A169" s="6" t="s">
        <v>171</v>
      </c>
      <c r="B169" s="4" t="s">
        <v>1</v>
      </c>
      <c r="C169" s="4" t="s">
        <v>1</v>
      </c>
      <c r="F169" s="4" t="s">
        <v>1</v>
      </c>
      <c r="G169" s="4" t="s">
        <v>1</v>
      </c>
      <c r="J169" s="4" t="s">
        <v>1</v>
      </c>
      <c r="K169" s="4" t="s">
        <v>1</v>
      </c>
      <c r="N169" s="5">
        <v>21377</v>
      </c>
      <c r="O169" s="5">
        <v>78</v>
      </c>
      <c r="P169" s="9">
        <v>0.05</v>
      </c>
      <c r="Q169">
        <f>N169*0.05</f>
        <v>1068.8500000000001</v>
      </c>
    </row>
    <row r="170" spans="1:15" ht="12.75">
      <c r="A170" s="6" t="s">
        <v>172</v>
      </c>
      <c r="B170" s="4" t="s">
        <v>1</v>
      </c>
      <c r="C170" s="4" t="s">
        <v>1</v>
      </c>
      <c r="F170" s="4" t="s">
        <v>1</v>
      </c>
      <c r="G170" s="4" t="s">
        <v>1</v>
      </c>
      <c r="J170" s="4" t="s">
        <v>1</v>
      </c>
      <c r="K170" s="4" t="s">
        <v>1</v>
      </c>
      <c r="N170" s="5">
        <v>94154</v>
      </c>
      <c r="O170" s="5">
        <v>124</v>
      </c>
    </row>
    <row r="171" spans="1:17" ht="12.75">
      <c r="A171" s="6" t="s">
        <v>173</v>
      </c>
      <c r="B171" s="4" t="s">
        <v>1</v>
      </c>
      <c r="C171" s="4" t="s">
        <v>1</v>
      </c>
      <c r="F171" s="4" t="s">
        <v>1</v>
      </c>
      <c r="G171" s="4" t="s">
        <v>1</v>
      </c>
      <c r="J171" s="4" t="s">
        <v>1</v>
      </c>
      <c r="K171" s="4" t="s">
        <v>1</v>
      </c>
      <c r="N171" s="5">
        <v>94154</v>
      </c>
      <c r="O171" s="5">
        <v>124</v>
      </c>
      <c r="P171" s="9">
        <v>0.05</v>
      </c>
      <c r="Q171">
        <f>N171*0.05</f>
        <v>4707.7</v>
      </c>
    </row>
    <row r="172" spans="1:15" ht="12.75">
      <c r="A172" s="6" t="s">
        <v>174</v>
      </c>
      <c r="B172" s="5">
        <v>1687470</v>
      </c>
      <c r="C172" s="5">
        <v>6392</v>
      </c>
      <c r="F172" s="5">
        <v>1036614</v>
      </c>
      <c r="G172" s="5">
        <v>2822</v>
      </c>
      <c r="J172" s="4" t="s">
        <v>1</v>
      </c>
      <c r="K172" s="4" t="s">
        <v>1</v>
      </c>
      <c r="N172" s="5">
        <v>44747425</v>
      </c>
      <c r="O172" s="5">
        <v>110642</v>
      </c>
    </row>
    <row r="173" spans="1:15" ht="12.75">
      <c r="A173" s="6" t="s">
        <v>175</v>
      </c>
      <c r="B173" s="4" t="s">
        <v>1</v>
      </c>
      <c r="C173" s="4" t="s">
        <v>1</v>
      </c>
      <c r="F173" s="4" t="s">
        <v>1</v>
      </c>
      <c r="G173" s="4" t="s">
        <v>1</v>
      </c>
      <c r="J173" s="4" t="s">
        <v>1</v>
      </c>
      <c r="K173" s="4" t="s">
        <v>1</v>
      </c>
      <c r="N173" s="4" t="s">
        <v>1</v>
      </c>
      <c r="O173" s="4" t="s">
        <v>1</v>
      </c>
    </row>
    <row r="174" spans="1:17" ht="12.75">
      <c r="A174" s="6" t="s">
        <v>176</v>
      </c>
      <c r="B174" s="5">
        <v>1687470</v>
      </c>
      <c r="C174" s="5">
        <v>6392</v>
      </c>
      <c r="D174" s="9">
        <v>0.05</v>
      </c>
      <c r="E174">
        <f>B174*0.05</f>
        <v>84373.5</v>
      </c>
      <c r="F174" s="5">
        <v>1036614</v>
      </c>
      <c r="G174" s="5">
        <v>2822</v>
      </c>
      <c r="H174" s="9">
        <v>0.05</v>
      </c>
      <c r="I174">
        <f>F174*0.05</f>
        <v>51830.700000000004</v>
      </c>
      <c r="J174" s="4" t="s">
        <v>1</v>
      </c>
      <c r="K174" s="4" t="s">
        <v>1</v>
      </c>
      <c r="N174" s="5">
        <v>44747425</v>
      </c>
      <c r="O174" s="5">
        <v>110642</v>
      </c>
      <c r="P174" s="9">
        <v>0.05</v>
      </c>
      <c r="Q174">
        <f>N174*0.05</f>
        <v>2237371.25</v>
      </c>
    </row>
    <row r="175" spans="1:15" ht="12.75">
      <c r="A175" s="6" t="s">
        <v>177</v>
      </c>
      <c r="B175" s="4" t="s">
        <v>1</v>
      </c>
      <c r="C175" s="4" t="s">
        <v>1</v>
      </c>
      <c r="F175" s="4" t="s">
        <v>1</v>
      </c>
      <c r="G175" s="4" t="s">
        <v>1</v>
      </c>
      <c r="J175" s="4" t="s">
        <v>1</v>
      </c>
      <c r="K175" s="4" t="s">
        <v>1</v>
      </c>
      <c r="N175" s="4" t="s">
        <v>1</v>
      </c>
      <c r="O175" s="4" t="s">
        <v>1</v>
      </c>
    </row>
    <row r="176" spans="1:15" ht="12.75">
      <c r="A176" s="6" t="s">
        <v>178</v>
      </c>
      <c r="B176" s="5">
        <v>3859</v>
      </c>
      <c r="C176" s="5">
        <v>15</v>
      </c>
      <c r="F176" s="4" t="s">
        <v>1</v>
      </c>
      <c r="G176" s="4" t="s">
        <v>1</v>
      </c>
      <c r="J176" s="5">
        <v>95596</v>
      </c>
      <c r="K176" s="5">
        <v>600</v>
      </c>
      <c r="N176" s="5">
        <v>6881008</v>
      </c>
      <c r="O176" s="5">
        <v>11540</v>
      </c>
    </row>
    <row r="177" spans="1:17" ht="12.75">
      <c r="A177" s="6" t="s">
        <v>179</v>
      </c>
      <c r="B177" s="5">
        <v>3859</v>
      </c>
      <c r="C177" s="5">
        <v>15</v>
      </c>
      <c r="D177" s="8">
        <v>0.065</v>
      </c>
      <c r="E177">
        <f>B177*0.065</f>
        <v>250.835</v>
      </c>
      <c r="F177" s="4" t="s">
        <v>1</v>
      </c>
      <c r="G177" s="4" t="s">
        <v>1</v>
      </c>
      <c r="J177" s="5">
        <v>95596</v>
      </c>
      <c r="K177" s="5">
        <v>600</v>
      </c>
      <c r="L177" s="8">
        <v>0.065</v>
      </c>
      <c r="M177">
        <f>J177*0.065</f>
        <v>6213.74</v>
      </c>
      <c r="N177" s="5">
        <v>6881008</v>
      </c>
      <c r="O177" s="5">
        <v>11540</v>
      </c>
      <c r="P177" s="8">
        <v>0.065</v>
      </c>
      <c r="Q177">
        <f>N177*0.065</f>
        <v>447265.52</v>
      </c>
    </row>
    <row r="178" spans="1:15" ht="12.75">
      <c r="A178" s="6" t="s">
        <v>180</v>
      </c>
      <c r="B178" s="5">
        <v>7979</v>
      </c>
      <c r="C178" s="5">
        <v>44</v>
      </c>
      <c r="F178" s="5">
        <v>387021</v>
      </c>
      <c r="G178" s="5">
        <v>858</v>
      </c>
      <c r="J178" s="5">
        <v>2970</v>
      </c>
      <c r="K178" s="5">
        <v>13</v>
      </c>
      <c r="M178">
        <f>SUM(M91:M177)</f>
        <v>6339.936</v>
      </c>
      <c r="N178" s="5">
        <v>267332</v>
      </c>
      <c r="O178" s="5">
        <v>1336</v>
      </c>
    </row>
    <row r="179" spans="1:15" ht="12.75">
      <c r="A179" s="6" t="s">
        <v>181</v>
      </c>
      <c r="B179" s="4" t="s">
        <v>1</v>
      </c>
      <c r="C179" s="4" t="s">
        <v>1</v>
      </c>
      <c r="F179" s="4" t="s">
        <v>1</v>
      </c>
      <c r="G179" s="4" t="s">
        <v>1</v>
      </c>
      <c r="J179" s="4" t="s">
        <v>1</v>
      </c>
      <c r="K179" s="4" t="s">
        <v>1</v>
      </c>
      <c r="N179" s="4" t="s">
        <v>1</v>
      </c>
      <c r="O179" s="4" t="s">
        <v>1</v>
      </c>
    </row>
    <row r="180" spans="1:15" ht="12.75">
      <c r="A180" s="6" t="s">
        <v>182</v>
      </c>
      <c r="B180" s="4" t="s">
        <v>1</v>
      </c>
      <c r="C180" s="4" t="s">
        <v>1</v>
      </c>
      <c r="F180" s="4" t="s">
        <v>1</v>
      </c>
      <c r="G180" s="4" t="s">
        <v>1</v>
      </c>
      <c r="J180" s="4" t="s">
        <v>1</v>
      </c>
      <c r="K180" s="4" t="s">
        <v>1</v>
      </c>
      <c r="N180" s="4" t="s">
        <v>1</v>
      </c>
      <c r="O180" s="4" t="s">
        <v>1</v>
      </c>
    </row>
    <row r="181" spans="1:15" ht="12.75">
      <c r="A181" s="6" t="s">
        <v>183</v>
      </c>
      <c r="B181" s="4" t="s">
        <v>1</v>
      </c>
      <c r="C181" s="4" t="s">
        <v>1</v>
      </c>
      <c r="F181" s="4" t="s">
        <v>1</v>
      </c>
      <c r="G181" s="4" t="s">
        <v>1</v>
      </c>
      <c r="J181" s="4" t="s">
        <v>1</v>
      </c>
      <c r="K181" s="4" t="s">
        <v>1</v>
      </c>
      <c r="N181" s="4" t="s">
        <v>1</v>
      </c>
      <c r="O181" s="4" t="s">
        <v>1</v>
      </c>
    </row>
    <row r="182" spans="1:15" ht="12.75">
      <c r="A182" s="6" t="s">
        <v>184</v>
      </c>
      <c r="B182" s="5">
        <v>7180</v>
      </c>
      <c r="C182" s="5">
        <v>43</v>
      </c>
      <c r="F182" s="5">
        <v>384822</v>
      </c>
      <c r="G182" s="5">
        <v>845</v>
      </c>
      <c r="J182" s="4" t="s">
        <v>1</v>
      </c>
      <c r="K182" s="4" t="s">
        <v>1</v>
      </c>
      <c r="N182" s="5">
        <v>76508</v>
      </c>
      <c r="O182" s="5">
        <v>188</v>
      </c>
    </row>
    <row r="183" spans="1:15" ht="12.75">
      <c r="A183" s="6" t="s">
        <v>185</v>
      </c>
      <c r="B183" s="4" t="s">
        <v>1</v>
      </c>
      <c r="C183" s="4" t="s">
        <v>1</v>
      </c>
      <c r="F183" s="4" t="s">
        <v>1</v>
      </c>
      <c r="G183" s="4" t="s">
        <v>1</v>
      </c>
      <c r="J183" s="4" t="s">
        <v>1</v>
      </c>
      <c r="K183" s="4" t="s">
        <v>1</v>
      </c>
      <c r="N183" s="4" t="s">
        <v>1</v>
      </c>
      <c r="O183" s="4" t="s">
        <v>1</v>
      </c>
    </row>
    <row r="184" spans="1:15" ht="12.75">
      <c r="A184" s="6" t="s">
        <v>186</v>
      </c>
      <c r="B184" s="4" t="s">
        <v>1</v>
      </c>
      <c r="C184" s="4" t="s">
        <v>1</v>
      </c>
      <c r="F184" s="4" t="s">
        <v>1</v>
      </c>
      <c r="G184" s="4" t="s">
        <v>1</v>
      </c>
      <c r="J184" s="4" t="s">
        <v>1</v>
      </c>
      <c r="K184" s="4" t="s">
        <v>1</v>
      </c>
      <c r="N184" s="4" t="s">
        <v>1</v>
      </c>
      <c r="O184" s="4" t="s">
        <v>1</v>
      </c>
    </row>
    <row r="185" spans="1:15" ht="12.75">
      <c r="A185" s="6" t="s">
        <v>187</v>
      </c>
      <c r="B185" s="4" t="s">
        <v>1</v>
      </c>
      <c r="C185" s="4" t="s">
        <v>1</v>
      </c>
      <c r="F185" s="4" t="s">
        <v>1</v>
      </c>
      <c r="G185" s="4" t="s">
        <v>1</v>
      </c>
      <c r="J185" s="4" t="s">
        <v>1</v>
      </c>
      <c r="K185" s="4" t="s">
        <v>1</v>
      </c>
      <c r="N185" s="4" t="s">
        <v>1</v>
      </c>
      <c r="O185" s="4" t="s">
        <v>1</v>
      </c>
    </row>
    <row r="186" spans="1:15" ht="12.75">
      <c r="A186" s="6" t="s">
        <v>188</v>
      </c>
      <c r="B186" s="4" t="s">
        <v>1</v>
      </c>
      <c r="C186" s="4" t="s">
        <v>1</v>
      </c>
      <c r="F186" s="4" t="s">
        <v>1</v>
      </c>
      <c r="G186" s="4" t="s">
        <v>1</v>
      </c>
      <c r="J186" s="4" t="s">
        <v>1</v>
      </c>
      <c r="K186" s="4" t="s">
        <v>1</v>
      </c>
      <c r="N186" s="4" t="s">
        <v>1</v>
      </c>
      <c r="O186" s="4" t="s">
        <v>1</v>
      </c>
    </row>
    <row r="187" spans="1:16" ht="12.75">
      <c r="A187" s="6" t="s">
        <v>189</v>
      </c>
      <c r="B187" s="5">
        <v>7180</v>
      </c>
      <c r="C187" s="5">
        <v>43</v>
      </c>
      <c r="D187" s="8">
        <v>0</v>
      </c>
      <c r="F187" s="5">
        <v>384822</v>
      </c>
      <c r="G187" s="5">
        <v>845</v>
      </c>
      <c r="H187" s="8">
        <v>0</v>
      </c>
      <c r="J187" s="4" t="s">
        <v>1</v>
      </c>
      <c r="K187" s="4" t="s">
        <v>1</v>
      </c>
      <c r="N187" s="5">
        <v>76508</v>
      </c>
      <c r="O187" s="5">
        <v>188</v>
      </c>
      <c r="P187" s="8">
        <v>0</v>
      </c>
    </row>
    <row r="188" spans="1:15" ht="12.75">
      <c r="A188" s="6" t="s">
        <v>190</v>
      </c>
      <c r="B188" s="5">
        <v>799</v>
      </c>
      <c r="C188" s="5">
        <v>1</v>
      </c>
      <c r="F188" s="5">
        <v>2199</v>
      </c>
      <c r="G188" s="5">
        <v>13</v>
      </c>
      <c r="J188" s="5">
        <v>2970</v>
      </c>
      <c r="K188" s="5">
        <v>13</v>
      </c>
      <c r="N188" s="5">
        <v>190824</v>
      </c>
      <c r="O188" s="5">
        <v>1151</v>
      </c>
    </row>
    <row r="189" spans="1:15" ht="12.75">
      <c r="A189" s="6" t="s">
        <v>191</v>
      </c>
      <c r="B189" s="4" t="s">
        <v>1</v>
      </c>
      <c r="C189" s="4" t="s">
        <v>1</v>
      </c>
      <c r="F189" s="4" t="s">
        <v>1</v>
      </c>
      <c r="G189" s="4" t="s">
        <v>1</v>
      </c>
      <c r="J189" s="4" t="s">
        <v>1</v>
      </c>
      <c r="K189" s="4" t="s">
        <v>1</v>
      </c>
      <c r="N189" s="4" t="s">
        <v>1</v>
      </c>
      <c r="O189" s="4" t="s">
        <v>1</v>
      </c>
    </row>
    <row r="190" spans="1:15" ht="12.75">
      <c r="A190" s="6" t="s">
        <v>192</v>
      </c>
      <c r="B190" s="4" t="s">
        <v>1</v>
      </c>
      <c r="C190" s="4" t="s">
        <v>1</v>
      </c>
      <c r="F190" s="4" t="s">
        <v>1</v>
      </c>
      <c r="G190" s="4" t="s">
        <v>1</v>
      </c>
      <c r="J190" s="4" t="s">
        <v>1</v>
      </c>
      <c r="K190" s="4" t="s">
        <v>1</v>
      </c>
      <c r="N190" s="4" t="s">
        <v>1</v>
      </c>
      <c r="O190" s="4" t="s">
        <v>1</v>
      </c>
    </row>
    <row r="191" spans="1:16" ht="12.75">
      <c r="A191" s="6" t="s">
        <v>193</v>
      </c>
      <c r="B191" s="4" t="s">
        <v>1</v>
      </c>
      <c r="C191" s="4" t="s">
        <v>1</v>
      </c>
      <c r="F191" s="5">
        <v>120</v>
      </c>
      <c r="G191" s="5">
        <v>0</v>
      </c>
      <c r="H191" s="8">
        <v>0</v>
      </c>
      <c r="J191" s="5">
        <v>2970</v>
      </c>
      <c r="K191" s="5">
        <v>13</v>
      </c>
      <c r="L191" s="8">
        <v>0</v>
      </c>
      <c r="N191" s="5">
        <v>85715</v>
      </c>
      <c r="O191" s="5">
        <v>780</v>
      </c>
      <c r="P191" s="8">
        <v>0</v>
      </c>
    </row>
    <row r="192" spans="1:17" ht="12.75">
      <c r="A192" s="6" t="s">
        <v>194</v>
      </c>
      <c r="B192" s="5">
        <v>799</v>
      </c>
      <c r="C192" s="5">
        <v>1</v>
      </c>
      <c r="D192" s="9">
        <v>0.074</v>
      </c>
      <c r="E192">
        <f>B192*0.074</f>
        <v>59.126</v>
      </c>
      <c r="F192" s="5">
        <v>2079</v>
      </c>
      <c r="G192" s="5">
        <v>13</v>
      </c>
      <c r="H192" s="9">
        <v>0.074</v>
      </c>
      <c r="I192">
        <f>F192*0.074</f>
        <v>153.846</v>
      </c>
      <c r="J192" s="4" t="s">
        <v>1</v>
      </c>
      <c r="K192" s="4" t="s">
        <v>1</v>
      </c>
      <c r="N192" s="5">
        <v>105109</v>
      </c>
      <c r="O192" s="5">
        <v>371</v>
      </c>
      <c r="P192" s="9">
        <v>0.074</v>
      </c>
      <c r="Q192">
        <f>N192*0.074</f>
        <v>7778.066</v>
      </c>
    </row>
    <row r="193" spans="1:15" ht="12.75">
      <c r="A193" s="6" t="s">
        <v>195</v>
      </c>
      <c r="B193" s="4" t="s">
        <v>1</v>
      </c>
      <c r="C193" s="4" t="s">
        <v>1</v>
      </c>
      <c r="F193" s="4" t="s">
        <v>1</v>
      </c>
      <c r="G193" s="4" t="s">
        <v>1</v>
      </c>
      <c r="J193" s="4" t="s">
        <v>1</v>
      </c>
      <c r="K193" s="4" t="s">
        <v>1</v>
      </c>
      <c r="N193" s="4" t="s">
        <v>1</v>
      </c>
      <c r="O193" s="4" t="s">
        <v>1</v>
      </c>
    </row>
    <row r="194" spans="1:15" ht="12.75">
      <c r="A194" s="6" t="s">
        <v>196</v>
      </c>
      <c r="B194" s="4" t="s">
        <v>1</v>
      </c>
      <c r="C194" s="4" t="s">
        <v>1</v>
      </c>
      <c r="F194" s="4" t="s">
        <v>1</v>
      </c>
      <c r="G194" s="4" t="s">
        <v>1</v>
      </c>
      <c r="J194" s="4" t="s">
        <v>1</v>
      </c>
      <c r="K194" s="4" t="s">
        <v>1</v>
      </c>
      <c r="N194" s="4" t="s">
        <v>1</v>
      </c>
      <c r="O194" s="4" t="s">
        <v>1</v>
      </c>
    </row>
    <row r="195" spans="1:15" ht="12.75">
      <c r="A195" s="6" t="s">
        <v>197</v>
      </c>
      <c r="B195" s="4" t="s">
        <v>1</v>
      </c>
      <c r="C195" s="4" t="s">
        <v>1</v>
      </c>
      <c r="F195" s="4" t="s">
        <v>1</v>
      </c>
      <c r="G195" s="4" t="s">
        <v>1</v>
      </c>
      <c r="J195" s="4" t="s">
        <v>1</v>
      </c>
      <c r="K195" s="4" t="s">
        <v>1</v>
      </c>
      <c r="N195" s="4" t="s">
        <v>1</v>
      </c>
      <c r="O195" s="4" t="s">
        <v>1</v>
      </c>
    </row>
    <row r="196" spans="1:15" ht="12.75">
      <c r="A196" s="6" t="s">
        <v>198</v>
      </c>
      <c r="B196" s="4" t="s">
        <v>1</v>
      </c>
      <c r="C196" s="4" t="s">
        <v>1</v>
      </c>
      <c r="F196" s="4" t="s">
        <v>1</v>
      </c>
      <c r="G196" s="4" t="s">
        <v>1</v>
      </c>
      <c r="J196" s="4" t="s">
        <v>1</v>
      </c>
      <c r="K196" s="4" t="s">
        <v>1</v>
      </c>
      <c r="N196" s="4" t="s">
        <v>1</v>
      </c>
      <c r="O196" s="4" t="s">
        <v>1</v>
      </c>
    </row>
    <row r="197" spans="1:15" ht="12.75">
      <c r="A197" s="6" t="s">
        <v>199</v>
      </c>
      <c r="B197" s="4" t="s">
        <v>1</v>
      </c>
      <c r="C197" s="4" t="s">
        <v>1</v>
      </c>
      <c r="F197" s="4" t="s">
        <v>1</v>
      </c>
      <c r="G197" s="4" t="s">
        <v>1</v>
      </c>
      <c r="J197" s="4" t="s">
        <v>1</v>
      </c>
      <c r="K197" s="4" t="s">
        <v>1</v>
      </c>
      <c r="N197" s="4" t="s">
        <v>1</v>
      </c>
      <c r="O197" s="4" t="s">
        <v>1</v>
      </c>
    </row>
    <row r="198" spans="1:15" ht="12.75">
      <c r="A198" s="6" t="s">
        <v>200</v>
      </c>
      <c r="B198" s="4" t="s">
        <v>1</v>
      </c>
      <c r="C198" s="4" t="s">
        <v>1</v>
      </c>
      <c r="F198" s="4" t="s">
        <v>1</v>
      </c>
      <c r="G198" s="4" t="s">
        <v>1</v>
      </c>
      <c r="J198" s="4" t="s">
        <v>1</v>
      </c>
      <c r="K198" s="4" t="s">
        <v>1</v>
      </c>
      <c r="N198" s="4" t="s">
        <v>1</v>
      </c>
      <c r="O198" s="4" t="s">
        <v>1</v>
      </c>
    </row>
    <row r="199" spans="1:15" ht="12.75">
      <c r="A199" s="6" t="s">
        <v>201</v>
      </c>
      <c r="B199" s="4" t="s">
        <v>1</v>
      </c>
      <c r="C199" s="4" t="s">
        <v>1</v>
      </c>
      <c r="F199" s="4" t="s">
        <v>1</v>
      </c>
      <c r="G199" s="4" t="s">
        <v>1</v>
      </c>
      <c r="J199" s="4" t="s">
        <v>1</v>
      </c>
      <c r="K199" s="4" t="s">
        <v>1</v>
      </c>
      <c r="N199" s="4" t="s">
        <v>1</v>
      </c>
      <c r="O199" s="4" t="s">
        <v>1</v>
      </c>
    </row>
    <row r="200" spans="1:15" ht="12.75">
      <c r="A200" s="6" t="s">
        <v>202</v>
      </c>
      <c r="B200" s="4" t="s">
        <v>1</v>
      </c>
      <c r="C200" s="4" t="s">
        <v>1</v>
      </c>
      <c r="F200" s="4" t="s">
        <v>1</v>
      </c>
      <c r="G200" s="4" t="s">
        <v>1</v>
      </c>
      <c r="J200" s="4" t="s">
        <v>1</v>
      </c>
      <c r="K200" s="4" t="s">
        <v>1</v>
      </c>
      <c r="N200" s="4" t="s">
        <v>1</v>
      </c>
      <c r="O200" s="4" t="s">
        <v>1</v>
      </c>
    </row>
    <row r="201" spans="1:15" ht="12.75">
      <c r="A201" s="6" t="s">
        <v>203</v>
      </c>
      <c r="B201" s="4" t="s">
        <v>1</v>
      </c>
      <c r="C201" s="4" t="s">
        <v>1</v>
      </c>
      <c r="F201" s="4" t="s">
        <v>1</v>
      </c>
      <c r="G201" s="4" t="s">
        <v>1</v>
      </c>
      <c r="J201" s="4" t="s">
        <v>1</v>
      </c>
      <c r="K201" s="4" t="s">
        <v>1</v>
      </c>
      <c r="N201" s="4" t="s">
        <v>1</v>
      </c>
      <c r="O201" s="4" t="s">
        <v>1</v>
      </c>
    </row>
    <row r="202" spans="1:15" ht="12.75">
      <c r="A202" s="6" t="s">
        <v>204</v>
      </c>
      <c r="B202" s="4" t="s">
        <v>1</v>
      </c>
      <c r="C202" s="4" t="s">
        <v>1</v>
      </c>
      <c r="F202" s="4" t="s">
        <v>1</v>
      </c>
      <c r="G202" s="4" t="s">
        <v>1</v>
      </c>
      <c r="J202" s="4" t="s">
        <v>1</v>
      </c>
      <c r="K202" s="4" t="s">
        <v>1</v>
      </c>
      <c r="N202" s="4" t="s">
        <v>1</v>
      </c>
      <c r="O202" s="4" t="s">
        <v>1</v>
      </c>
    </row>
    <row r="203" spans="1:15" ht="12.75">
      <c r="A203" s="6" t="s">
        <v>205</v>
      </c>
      <c r="B203" s="4" t="s">
        <v>1</v>
      </c>
      <c r="C203" s="4" t="s">
        <v>1</v>
      </c>
      <c r="F203" s="4" t="s">
        <v>1</v>
      </c>
      <c r="G203" s="4" t="s">
        <v>1</v>
      </c>
      <c r="J203" s="4" t="s">
        <v>1</v>
      </c>
      <c r="K203" s="4" t="s">
        <v>1</v>
      </c>
      <c r="N203" s="4" t="s">
        <v>1</v>
      </c>
      <c r="O203" s="4" t="s">
        <v>1</v>
      </c>
    </row>
    <row r="204" spans="1:15" ht="12.75">
      <c r="A204" s="6" t="s">
        <v>206</v>
      </c>
      <c r="B204" s="4" t="s">
        <v>1</v>
      </c>
      <c r="C204" s="4" t="s">
        <v>1</v>
      </c>
      <c r="F204" s="4" t="s">
        <v>1</v>
      </c>
      <c r="G204" s="4" t="s">
        <v>1</v>
      </c>
      <c r="J204" s="4" t="s">
        <v>1</v>
      </c>
      <c r="K204" s="4" t="s">
        <v>1</v>
      </c>
      <c r="N204" s="4" t="s">
        <v>1</v>
      </c>
      <c r="O204" s="4" t="s">
        <v>1</v>
      </c>
    </row>
    <row r="205" spans="1:15" ht="12.75">
      <c r="A205" s="6" t="s">
        <v>207</v>
      </c>
      <c r="B205" s="4" t="s">
        <v>1</v>
      </c>
      <c r="C205" s="4" t="s">
        <v>1</v>
      </c>
      <c r="F205" s="4" t="s">
        <v>1</v>
      </c>
      <c r="G205" s="4" t="s">
        <v>1</v>
      </c>
      <c r="J205" s="4" t="s">
        <v>1</v>
      </c>
      <c r="K205" s="4" t="s">
        <v>1</v>
      </c>
      <c r="N205" s="4" t="s">
        <v>1</v>
      </c>
      <c r="O205" s="4" t="s">
        <v>1</v>
      </c>
    </row>
    <row r="206" spans="1:15" ht="12.75">
      <c r="A206" s="6" t="s">
        <v>208</v>
      </c>
      <c r="B206" s="4" t="s">
        <v>1</v>
      </c>
      <c r="C206" s="4" t="s">
        <v>1</v>
      </c>
      <c r="F206" s="4" t="s">
        <v>1</v>
      </c>
      <c r="G206" s="4" t="s">
        <v>1</v>
      </c>
      <c r="J206" s="4" t="s">
        <v>1</v>
      </c>
      <c r="K206" s="4" t="s">
        <v>1</v>
      </c>
      <c r="N206" s="4" t="s">
        <v>1</v>
      </c>
      <c r="O206" s="4" t="s">
        <v>1</v>
      </c>
    </row>
    <row r="207" spans="1:15" ht="12.75">
      <c r="A207" s="6" t="s">
        <v>209</v>
      </c>
      <c r="B207" s="4" t="s">
        <v>1</v>
      </c>
      <c r="C207" s="4" t="s">
        <v>1</v>
      </c>
      <c r="F207" s="4" t="s">
        <v>1</v>
      </c>
      <c r="G207" s="4" t="s">
        <v>1</v>
      </c>
      <c r="J207" s="4" t="s">
        <v>1</v>
      </c>
      <c r="K207" s="4" t="s">
        <v>1</v>
      </c>
      <c r="N207" s="4" t="s">
        <v>1</v>
      </c>
      <c r="O207" s="4" t="s">
        <v>1</v>
      </c>
    </row>
    <row r="208" spans="1:15" ht="12.75">
      <c r="A208" s="6" t="s">
        <v>210</v>
      </c>
      <c r="B208" s="4" t="s">
        <v>1</v>
      </c>
      <c r="C208" s="4" t="s">
        <v>1</v>
      </c>
      <c r="F208" s="4" t="s">
        <v>1</v>
      </c>
      <c r="G208" s="4" t="s">
        <v>1</v>
      </c>
      <c r="J208" s="4" t="s">
        <v>1</v>
      </c>
      <c r="K208" s="4" t="s">
        <v>1</v>
      </c>
      <c r="N208" s="4" t="s">
        <v>1</v>
      </c>
      <c r="O208" s="4" t="s">
        <v>1</v>
      </c>
    </row>
    <row r="209" spans="1:15" ht="12.75">
      <c r="A209" s="6" t="s">
        <v>211</v>
      </c>
      <c r="B209" s="4" t="s">
        <v>1</v>
      </c>
      <c r="C209" s="4" t="s">
        <v>1</v>
      </c>
      <c r="F209" s="4" t="s">
        <v>1</v>
      </c>
      <c r="G209" s="4" t="s">
        <v>1</v>
      </c>
      <c r="J209" s="4" t="s">
        <v>1</v>
      </c>
      <c r="K209" s="4" t="s">
        <v>1</v>
      </c>
      <c r="N209" s="4" t="s">
        <v>1</v>
      </c>
      <c r="O209" s="4" t="s">
        <v>1</v>
      </c>
    </row>
    <row r="210" spans="1:15" ht="12.75">
      <c r="A210" s="6" t="s">
        <v>212</v>
      </c>
      <c r="B210" s="4" t="s">
        <v>1</v>
      </c>
      <c r="C210" s="4" t="s">
        <v>1</v>
      </c>
      <c r="F210" s="4" t="s">
        <v>1</v>
      </c>
      <c r="G210" s="4" t="s">
        <v>1</v>
      </c>
      <c r="J210" s="4" t="s">
        <v>1</v>
      </c>
      <c r="K210" s="4" t="s">
        <v>1</v>
      </c>
      <c r="N210" s="4" t="s">
        <v>1</v>
      </c>
      <c r="O210" s="4" t="s">
        <v>1</v>
      </c>
    </row>
    <row r="211" spans="1:15" ht="12.75">
      <c r="A211" s="6" t="s">
        <v>213</v>
      </c>
      <c r="B211" s="4" t="s">
        <v>1</v>
      </c>
      <c r="C211" s="4" t="s">
        <v>1</v>
      </c>
      <c r="F211" s="4" t="s">
        <v>1</v>
      </c>
      <c r="G211" s="4" t="s">
        <v>1</v>
      </c>
      <c r="J211" s="4" t="s">
        <v>1</v>
      </c>
      <c r="K211" s="4" t="s">
        <v>1</v>
      </c>
      <c r="N211" s="4" t="s">
        <v>1</v>
      </c>
      <c r="O211" s="4" t="s">
        <v>1</v>
      </c>
    </row>
    <row r="212" spans="1:15" ht="12.75">
      <c r="A212" s="6" t="s">
        <v>214</v>
      </c>
      <c r="B212" s="4" t="s">
        <v>1</v>
      </c>
      <c r="C212" s="4" t="s">
        <v>1</v>
      </c>
      <c r="F212" s="4" t="s">
        <v>1</v>
      </c>
      <c r="G212" s="4" t="s">
        <v>1</v>
      </c>
      <c r="J212" s="4" t="s">
        <v>1</v>
      </c>
      <c r="K212" s="4" t="s">
        <v>1</v>
      </c>
      <c r="N212" s="4" t="s">
        <v>1</v>
      </c>
      <c r="O212" s="4" t="s">
        <v>1</v>
      </c>
    </row>
    <row r="213" spans="1:15" ht="12.75">
      <c r="A213" s="6" t="s">
        <v>215</v>
      </c>
      <c r="B213" s="4" t="s">
        <v>1</v>
      </c>
      <c r="C213" s="4" t="s">
        <v>1</v>
      </c>
      <c r="F213" s="4" t="s">
        <v>1</v>
      </c>
      <c r="G213" s="4" t="s">
        <v>1</v>
      </c>
      <c r="J213" s="4" t="s">
        <v>1</v>
      </c>
      <c r="K213" s="4" t="s">
        <v>1</v>
      </c>
      <c r="N213" s="4" t="s">
        <v>1</v>
      </c>
      <c r="O213" s="4" t="s">
        <v>1</v>
      </c>
    </row>
    <row r="214" spans="1:15" ht="12.75">
      <c r="A214" s="6" t="s">
        <v>216</v>
      </c>
      <c r="B214" s="4" t="s">
        <v>1</v>
      </c>
      <c r="C214" s="4" t="s">
        <v>1</v>
      </c>
      <c r="F214" s="4" t="s">
        <v>1</v>
      </c>
      <c r="G214" s="4" t="s">
        <v>1</v>
      </c>
      <c r="J214" s="4" t="s">
        <v>1</v>
      </c>
      <c r="K214" s="4" t="s">
        <v>1</v>
      </c>
      <c r="N214" s="4" t="s">
        <v>1</v>
      </c>
      <c r="O214" s="4" t="s">
        <v>1</v>
      </c>
    </row>
    <row r="215" spans="1:15" ht="12.75">
      <c r="A215" s="6" t="s">
        <v>217</v>
      </c>
      <c r="B215" s="4" t="s">
        <v>1</v>
      </c>
      <c r="C215" s="4" t="s">
        <v>1</v>
      </c>
      <c r="F215" s="4" t="s">
        <v>1</v>
      </c>
      <c r="G215" s="4" t="s">
        <v>1</v>
      </c>
      <c r="J215" s="4" t="s">
        <v>1</v>
      </c>
      <c r="K215" s="4" t="s">
        <v>1</v>
      </c>
      <c r="N215" s="4" t="s">
        <v>1</v>
      </c>
      <c r="O215" s="4" t="s">
        <v>1</v>
      </c>
    </row>
    <row r="216" spans="1:15" ht="12.75">
      <c r="A216" s="6" t="s">
        <v>218</v>
      </c>
      <c r="B216" s="5">
        <v>1738394</v>
      </c>
      <c r="C216" s="5">
        <v>11423</v>
      </c>
      <c r="F216" s="5">
        <v>20948913</v>
      </c>
      <c r="G216" s="5">
        <v>220921</v>
      </c>
      <c r="J216" s="5">
        <v>805868</v>
      </c>
      <c r="K216" s="5">
        <v>11384</v>
      </c>
      <c r="N216" s="5">
        <v>160318224</v>
      </c>
      <c r="O216" s="5">
        <v>516343</v>
      </c>
    </row>
    <row r="217" spans="1:15" ht="12.75">
      <c r="A217" s="6" t="s">
        <v>219</v>
      </c>
      <c r="B217" s="5">
        <v>12769</v>
      </c>
      <c r="C217" s="5">
        <v>250</v>
      </c>
      <c r="F217" s="4" t="s">
        <v>1</v>
      </c>
      <c r="G217" s="4" t="s">
        <v>1</v>
      </c>
      <c r="J217" s="4" t="s">
        <v>1</v>
      </c>
      <c r="K217" s="4" t="s">
        <v>1</v>
      </c>
      <c r="N217" s="5">
        <v>181</v>
      </c>
      <c r="O217" s="5">
        <v>0</v>
      </c>
    </row>
    <row r="218" spans="1:15" ht="12.75">
      <c r="A218" s="6" t="s">
        <v>220</v>
      </c>
      <c r="B218" s="5">
        <v>12769</v>
      </c>
      <c r="C218" s="5">
        <v>250</v>
      </c>
      <c r="F218" s="4" t="s">
        <v>1</v>
      </c>
      <c r="G218" s="4" t="s">
        <v>1</v>
      </c>
      <c r="J218" s="4" t="s">
        <v>1</v>
      </c>
      <c r="K218" s="4" t="s">
        <v>1</v>
      </c>
      <c r="N218" s="4" t="s">
        <v>1</v>
      </c>
      <c r="O218" s="4" t="s">
        <v>1</v>
      </c>
    </row>
    <row r="219" spans="1:15" ht="12.75">
      <c r="A219" s="6" t="s">
        <v>221</v>
      </c>
      <c r="B219" s="5">
        <v>12769</v>
      </c>
      <c r="C219" s="5">
        <v>250</v>
      </c>
      <c r="D219" s="9">
        <v>0</v>
      </c>
      <c r="F219" s="4" t="s">
        <v>1</v>
      </c>
      <c r="G219" s="4" t="s">
        <v>1</v>
      </c>
      <c r="J219" s="4" t="s">
        <v>1</v>
      </c>
      <c r="K219" s="4" t="s">
        <v>1</v>
      </c>
      <c r="N219" s="4" t="s">
        <v>1</v>
      </c>
      <c r="O219" s="4" t="s">
        <v>1</v>
      </c>
    </row>
    <row r="220" spans="1:15" ht="12.75">
      <c r="A220" s="6" t="s">
        <v>222</v>
      </c>
      <c r="B220" s="4" t="s">
        <v>1</v>
      </c>
      <c r="C220" s="4" t="s">
        <v>1</v>
      </c>
      <c r="F220" s="4" t="s">
        <v>1</v>
      </c>
      <c r="G220" s="4" t="s">
        <v>1</v>
      </c>
      <c r="J220" s="4" t="s">
        <v>1</v>
      </c>
      <c r="K220" s="4" t="s">
        <v>1</v>
      </c>
      <c r="N220" s="5">
        <v>181</v>
      </c>
      <c r="O220" s="5">
        <v>0</v>
      </c>
    </row>
    <row r="221" spans="1:15" ht="12.75">
      <c r="A221" s="6" t="s">
        <v>223</v>
      </c>
      <c r="B221" s="4" t="s">
        <v>1</v>
      </c>
      <c r="C221" s="4" t="s">
        <v>1</v>
      </c>
      <c r="F221" s="4" t="s">
        <v>1</v>
      </c>
      <c r="G221" s="4" t="s">
        <v>1</v>
      </c>
      <c r="J221" s="4" t="s">
        <v>1</v>
      </c>
      <c r="K221" s="4" t="s">
        <v>1</v>
      </c>
      <c r="N221" s="4" t="s">
        <v>1</v>
      </c>
      <c r="O221" s="4" t="s">
        <v>1</v>
      </c>
    </row>
    <row r="222" spans="1:15" ht="12.75">
      <c r="A222" s="6" t="s">
        <v>224</v>
      </c>
      <c r="B222" s="4" t="s">
        <v>1</v>
      </c>
      <c r="C222" s="4" t="s">
        <v>1</v>
      </c>
      <c r="F222" s="4" t="s">
        <v>1</v>
      </c>
      <c r="G222" s="4" t="s">
        <v>1</v>
      </c>
      <c r="J222" s="4" t="s">
        <v>1</v>
      </c>
      <c r="K222" s="4" t="s">
        <v>1</v>
      </c>
      <c r="N222" s="4" t="s">
        <v>1</v>
      </c>
      <c r="O222" s="4" t="s">
        <v>1</v>
      </c>
    </row>
    <row r="223" spans="1:15" ht="12.75">
      <c r="A223" s="6" t="s">
        <v>225</v>
      </c>
      <c r="B223" s="4" t="s">
        <v>1</v>
      </c>
      <c r="C223" s="4" t="s">
        <v>1</v>
      </c>
      <c r="F223" s="4" t="s">
        <v>1</v>
      </c>
      <c r="G223" s="4" t="s">
        <v>1</v>
      </c>
      <c r="J223" s="4" t="s">
        <v>1</v>
      </c>
      <c r="K223" s="4" t="s">
        <v>1</v>
      </c>
      <c r="N223" s="4" t="s">
        <v>1</v>
      </c>
      <c r="O223" s="4" t="s">
        <v>1</v>
      </c>
    </row>
    <row r="224" spans="1:15" ht="12.75">
      <c r="A224" s="6" t="s">
        <v>226</v>
      </c>
      <c r="B224" s="4" t="s">
        <v>1</v>
      </c>
      <c r="C224" s="4" t="s">
        <v>1</v>
      </c>
      <c r="F224" s="4" t="s">
        <v>1</v>
      </c>
      <c r="G224" s="4" t="s">
        <v>1</v>
      </c>
      <c r="J224" s="4" t="s">
        <v>1</v>
      </c>
      <c r="K224" s="4" t="s">
        <v>1</v>
      </c>
      <c r="N224" s="4" t="s">
        <v>1</v>
      </c>
      <c r="O224" s="4" t="s">
        <v>1</v>
      </c>
    </row>
    <row r="225" spans="1:17" ht="12.75">
      <c r="A225" s="6" t="s">
        <v>227</v>
      </c>
      <c r="B225" s="4" t="s">
        <v>1</v>
      </c>
      <c r="C225" s="4" t="s">
        <v>1</v>
      </c>
      <c r="F225" s="4" t="s">
        <v>1</v>
      </c>
      <c r="G225" s="4" t="s">
        <v>1</v>
      </c>
      <c r="J225" s="4" t="s">
        <v>1</v>
      </c>
      <c r="K225" s="4" t="s">
        <v>1</v>
      </c>
      <c r="N225" s="5">
        <v>181</v>
      </c>
      <c r="O225" s="5">
        <v>0</v>
      </c>
      <c r="P225" s="9">
        <v>0.08</v>
      </c>
      <c r="Q225">
        <f>N225*0.08</f>
        <v>14.48</v>
      </c>
    </row>
    <row r="226" spans="1:15" ht="12.75">
      <c r="A226" s="6" t="s">
        <v>228</v>
      </c>
      <c r="B226" s="4" t="s">
        <v>1</v>
      </c>
      <c r="C226" s="4" t="s">
        <v>1</v>
      </c>
      <c r="F226" s="4" t="s">
        <v>1</v>
      </c>
      <c r="G226" s="4" t="s">
        <v>1</v>
      </c>
      <c r="J226" s="4" t="s">
        <v>1</v>
      </c>
      <c r="K226" s="4" t="s">
        <v>1</v>
      </c>
      <c r="N226" s="4" t="s">
        <v>1</v>
      </c>
      <c r="O226" s="4" t="s">
        <v>1</v>
      </c>
    </row>
    <row r="227" spans="1:15" ht="12.75">
      <c r="A227" s="6" t="s">
        <v>229</v>
      </c>
      <c r="B227" s="4" t="s">
        <v>1</v>
      </c>
      <c r="C227" s="4" t="s">
        <v>1</v>
      </c>
      <c r="F227" s="4" t="s">
        <v>1</v>
      </c>
      <c r="G227" s="4" t="s">
        <v>1</v>
      </c>
      <c r="J227" s="4" t="s">
        <v>1</v>
      </c>
      <c r="K227" s="4" t="s">
        <v>1</v>
      </c>
      <c r="N227" s="4" t="s">
        <v>1</v>
      </c>
      <c r="O227" s="4" t="s">
        <v>1</v>
      </c>
    </row>
    <row r="228" spans="1:15" ht="12.75">
      <c r="A228" s="6" t="s">
        <v>230</v>
      </c>
      <c r="B228" s="4" t="s">
        <v>1</v>
      </c>
      <c r="C228" s="4" t="s">
        <v>1</v>
      </c>
      <c r="F228" s="4" t="s">
        <v>1</v>
      </c>
      <c r="G228" s="4" t="s">
        <v>1</v>
      </c>
      <c r="J228" s="4" t="s">
        <v>1</v>
      </c>
      <c r="K228" s="4" t="s">
        <v>1</v>
      </c>
      <c r="N228" s="4" t="s">
        <v>1</v>
      </c>
      <c r="O228" s="4" t="s">
        <v>1</v>
      </c>
    </row>
    <row r="229" spans="1:15" ht="12.75">
      <c r="A229" s="6" t="s">
        <v>231</v>
      </c>
      <c r="B229" s="4" t="s">
        <v>1</v>
      </c>
      <c r="C229" s="4" t="s">
        <v>1</v>
      </c>
      <c r="F229" s="4" t="s">
        <v>1</v>
      </c>
      <c r="G229" s="4" t="s">
        <v>1</v>
      </c>
      <c r="J229" s="4" t="s">
        <v>1</v>
      </c>
      <c r="K229" s="4" t="s">
        <v>1</v>
      </c>
      <c r="N229" s="4" t="s">
        <v>1</v>
      </c>
      <c r="O229" s="4" t="s">
        <v>1</v>
      </c>
    </row>
    <row r="230" spans="1:15" ht="12.75">
      <c r="A230" s="6" t="s">
        <v>232</v>
      </c>
      <c r="B230" s="4" t="s">
        <v>1</v>
      </c>
      <c r="C230" s="4" t="s">
        <v>1</v>
      </c>
      <c r="F230" s="4" t="s">
        <v>1</v>
      </c>
      <c r="G230" s="4" t="s">
        <v>1</v>
      </c>
      <c r="J230" s="4" t="s">
        <v>1</v>
      </c>
      <c r="K230" s="4" t="s">
        <v>1</v>
      </c>
      <c r="N230" s="4" t="s">
        <v>1</v>
      </c>
      <c r="O230" s="4" t="s">
        <v>1</v>
      </c>
    </row>
    <row r="231" spans="1:15" ht="12.75">
      <c r="A231" s="6" t="s">
        <v>233</v>
      </c>
      <c r="B231" s="4" t="s">
        <v>1</v>
      </c>
      <c r="C231" s="4" t="s">
        <v>1</v>
      </c>
      <c r="F231" s="4" t="s">
        <v>1</v>
      </c>
      <c r="G231" s="4" t="s">
        <v>1</v>
      </c>
      <c r="J231" s="4" t="s">
        <v>1</v>
      </c>
      <c r="K231" s="4" t="s">
        <v>1</v>
      </c>
      <c r="N231" s="4" t="s">
        <v>1</v>
      </c>
      <c r="O231" s="4" t="s">
        <v>1</v>
      </c>
    </row>
    <row r="232" spans="1:15" ht="12.75">
      <c r="A232" s="6" t="s">
        <v>234</v>
      </c>
      <c r="B232" s="4" t="s">
        <v>1</v>
      </c>
      <c r="C232" s="4" t="s">
        <v>1</v>
      </c>
      <c r="F232" s="4" t="s">
        <v>1</v>
      </c>
      <c r="G232" s="4" t="s">
        <v>1</v>
      </c>
      <c r="J232" s="4" t="s">
        <v>1</v>
      </c>
      <c r="K232" s="4" t="s">
        <v>1</v>
      </c>
      <c r="N232" s="4" t="s">
        <v>1</v>
      </c>
      <c r="O232" s="4" t="s">
        <v>1</v>
      </c>
    </row>
    <row r="233" spans="1:15" ht="12.75">
      <c r="A233" s="6" t="s">
        <v>235</v>
      </c>
      <c r="B233" s="4" t="s">
        <v>1</v>
      </c>
      <c r="C233" s="4" t="s">
        <v>1</v>
      </c>
      <c r="F233" s="4" t="s">
        <v>1</v>
      </c>
      <c r="G233" s="4" t="s">
        <v>1</v>
      </c>
      <c r="J233" s="4" t="s">
        <v>1</v>
      </c>
      <c r="K233" s="4" t="s">
        <v>1</v>
      </c>
      <c r="N233" s="4" t="s">
        <v>1</v>
      </c>
      <c r="O233" s="4" t="s">
        <v>1</v>
      </c>
    </row>
    <row r="234" spans="1:15" ht="12.75">
      <c r="A234" s="6" t="s">
        <v>236</v>
      </c>
      <c r="B234" s="4" t="s">
        <v>1</v>
      </c>
      <c r="C234" s="4" t="s">
        <v>1</v>
      </c>
      <c r="F234" s="4" t="s">
        <v>1</v>
      </c>
      <c r="G234" s="4" t="s">
        <v>1</v>
      </c>
      <c r="J234" s="4" t="s">
        <v>1</v>
      </c>
      <c r="K234" s="4" t="s">
        <v>1</v>
      </c>
      <c r="N234" s="4" t="s">
        <v>1</v>
      </c>
      <c r="O234" s="4" t="s">
        <v>1</v>
      </c>
    </row>
    <row r="235" spans="1:15" ht="12.75">
      <c r="A235" s="6" t="s">
        <v>237</v>
      </c>
      <c r="B235" s="4" t="s">
        <v>1</v>
      </c>
      <c r="C235" s="4" t="s">
        <v>1</v>
      </c>
      <c r="F235" s="4" t="s">
        <v>1</v>
      </c>
      <c r="G235" s="4" t="s">
        <v>1</v>
      </c>
      <c r="J235" s="4" t="s">
        <v>1</v>
      </c>
      <c r="K235" s="4" t="s">
        <v>1</v>
      </c>
      <c r="N235" s="4" t="s">
        <v>1</v>
      </c>
      <c r="O235" s="4" t="s">
        <v>1</v>
      </c>
    </row>
    <row r="236" spans="1:15" ht="12.75">
      <c r="A236" s="6" t="s">
        <v>238</v>
      </c>
      <c r="B236" s="4" t="s">
        <v>1</v>
      </c>
      <c r="C236" s="4" t="s">
        <v>1</v>
      </c>
      <c r="F236" s="4" t="s">
        <v>1</v>
      </c>
      <c r="G236" s="4" t="s">
        <v>1</v>
      </c>
      <c r="J236" s="4" t="s">
        <v>1</v>
      </c>
      <c r="K236" s="4" t="s">
        <v>1</v>
      </c>
      <c r="N236" s="4" t="s">
        <v>1</v>
      </c>
      <c r="O236" s="4" t="s">
        <v>1</v>
      </c>
    </row>
    <row r="237" spans="1:15" ht="12.75">
      <c r="A237" s="6" t="s">
        <v>239</v>
      </c>
      <c r="B237" s="4" t="s">
        <v>1</v>
      </c>
      <c r="C237" s="4" t="s">
        <v>1</v>
      </c>
      <c r="F237" s="4" t="s">
        <v>1</v>
      </c>
      <c r="G237" s="4" t="s">
        <v>1</v>
      </c>
      <c r="J237" s="4" t="s">
        <v>1</v>
      </c>
      <c r="K237" s="4" t="s">
        <v>1</v>
      </c>
      <c r="N237" s="4" t="s">
        <v>1</v>
      </c>
      <c r="O237" s="4" t="s">
        <v>1</v>
      </c>
    </row>
    <row r="238" spans="1:15" ht="12.75">
      <c r="A238" s="6" t="s">
        <v>240</v>
      </c>
      <c r="B238" s="4" t="s">
        <v>1</v>
      </c>
      <c r="C238" s="4" t="s">
        <v>1</v>
      </c>
      <c r="F238" s="4" t="s">
        <v>1</v>
      </c>
      <c r="G238" s="4" t="s">
        <v>1</v>
      </c>
      <c r="J238" s="4" t="s">
        <v>1</v>
      </c>
      <c r="K238" s="4" t="s">
        <v>1</v>
      </c>
      <c r="N238" s="4" t="s">
        <v>1</v>
      </c>
      <c r="O238" s="4" t="s">
        <v>1</v>
      </c>
    </row>
    <row r="239" spans="1:15" ht="12.75">
      <c r="A239" s="6" t="s">
        <v>241</v>
      </c>
      <c r="B239" s="5">
        <v>892</v>
      </c>
      <c r="C239" s="5">
        <v>5</v>
      </c>
      <c r="F239" s="5">
        <v>29503</v>
      </c>
      <c r="G239" s="5">
        <v>81</v>
      </c>
      <c r="J239" s="4" t="s">
        <v>1</v>
      </c>
      <c r="K239" s="4" t="s">
        <v>1</v>
      </c>
      <c r="N239" s="5">
        <v>3166045</v>
      </c>
      <c r="O239" s="5">
        <v>6140</v>
      </c>
    </row>
    <row r="240" spans="1:15" ht="12.75">
      <c r="A240" s="6" t="s">
        <v>242</v>
      </c>
      <c r="B240" s="5">
        <v>892</v>
      </c>
      <c r="C240" s="5">
        <v>5</v>
      </c>
      <c r="F240" s="5">
        <v>29503</v>
      </c>
      <c r="G240" s="5">
        <v>81</v>
      </c>
      <c r="J240" s="4" t="s">
        <v>1</v>
      </c>
      <c r="K240" s="4" t="s">
        <v>1</v>
      </c>
      <c r="N240" s="5">
        <v>397068</v>
      </c>
      <c r="O240" s="5">
        <v>1265</v>
      </c>
    </row>
    <row r="241" spans="1:17" ht="12.75">
      <c r="A241" s="6" t="s">
        <v>243</v>
      </c>
      <c r="B241" s="4" t="s">
        <v>1</v>
      </c>
      <c r="C241" s="4" t="s">
        <v>1</v>
      </c>
      <c r="F241" s="4" t="s">
        <v>1</v>
      </c>
      <c r="G241" s="4" t="s">
        <v>1</v>
      </c>
      <c r="J241" s="4" t="s">
        <v>1</v>
      </c>
      <c r="K241" s="4" t="s">
        <v>1</v>
      </c>
      <c r="N241" s="5">
        <v>64774</v>
      </c>
      <c r="O241" s="5">
        <v>180</v>
      </c>
      <c r="P241" s="9">
        <v>0.061</v>
      </c>
      <c r="Q241">
        <f>N241*0.061</f>
        <v>3951.214</v>
      </c>
    </row>
    <row r="242" spans="1:17" ht="12.75">
      <c r="A242" s="6" t="s">
        <v>244</v>
      </c>
      <c r="B242" s="5">
        <v>892</v>
      </c>
      <c r="C242" s="5">
        <v>5</v>
      </c>
      <c r="D242" s="9">
        <v>0.061</v>
      </c>
      <c r="E242">
        <f>B242*0.061</f>
        <v>54.412</v>
      </c>
      <c r="F242" s="5">
        <v>27539</v>
      </c>
      <c r="G242" s="5">
        <v>59</v>
      </c>
      <c r="H242" s="9">
        <v>0.061</v>
      </c>
      <c r="I242">
        <f>F242*0.061</f>
        <v>1679.879</v>
      </c>
      <c r="J242" s="4" t="s">
        <v>1</v>
      </c>
      <c r="K242" s="4" t="s">
        <v>1</v>
      </c>
      <c r="N242" s="5">
        <v>329354</v>
      </c>
      <c r="O242" s="5">
        <v>1072</v>
      </c>
      <c r="P242" s="9">
        <v>0.061</v>
      </c>
      <c r="Q242">
        <f>N242*0.061</f>
        <v>20090.594</v>
      </c>
    </row>
    <row r="243" spans="1:17" ht="12.75">
      <c r="A243" s="6" t="s">
        <v>245</v>
      </c>
      <c r="B243" s="4" t="s">
        <v>1</v>
      </c>
      <c r="C243" s="4" t="s">
        <v>1</v>
      </c>
      <c r="F243" s="5">
        <v>1964</v>
      </c>
      <c r="G243" s="5">
        <v>22</v>
      </c>
      <c r="H243" s="9">
        <v>0.061</v>
      </c>
      <c r="I243">
        <f>F243*0.061</f>
        <v>119.804</v>
      </c>
      <c r="J243" s="4" t="s">
        <v>1</v>
      </c>
      <c r="K243" s="4" t="s">
        <v>1</v>
      </c>
      <c r="N243" s="5">
        <v>2940</v>
      </c>
      <c r="O243" s="5">
        <v>12</v>
      </c>
      <c r="P243" s="9">
        <v>0.061</v>
      </c>
      <c r="Q243">
        <f>N243*0.061</f>
        <v>179.34</v>
      </c>
    </row>
    <row r="244" spans="1:15" ht="12.75">
      <c r="A244" s="6" t="s">
        <v>246</v>
      </c>
      <c r="B244" s="4" t="s">
        <v>1</v>
      </c>
      <c r="C244" s="4" t="s">
        <v>1</v>
      </c>
      <c r="F244" s="4" t="s">
        <v>1</v>
      </c>
      <c r="G244" s="4" t="s">
        <v>1</v>
      </c>
      <c r="J244" s="4" t="s">
        <v>1</v>
      </c>
      <c r="K244" s="4" t="s">
        <v>1</v>
      </c>
      <c r="N244" s="4" t="s">
        <v>1</v>
      </c>
      <c r="O244" s="4" t="s">
        <v>1</v>
      </c>
    </row>
    <row r="245" spans="1:15" ht="12.75">
      <c r="A245" s="6" t="s">
        <v>247</v>
      </c>
      <c r="B245" s="4" t="s">
        <v>1</v>
      </c>
      <c r="C245" s="4" t="s">
        <v>1</v>
      </c>
      <c r="F245" s="4" t="s">
        <v>1</v>
      </c>
      <c r="G245" s="4" t="s">
        <v>1</v>
      </c>
      <c r="J245" s="4" t="s">
        <v>1</v>
      </c>
      <c r="K245" s="4" t="s">
        <v>1</v>
      </c>
      <c r="N245" s="4" t="s">
        <v>1</v>
      </c>
      <c r="O245" s="4" t="s">
        <v>1</v>
      </c>
    </row>
    <row r="246" spans="1:15" ht="12.75">
      <c r="A246" s="6" t="s">
        <v>248</v>
      </c>
      <c r="B246" s="4" t="s">
        <v>1</v>
      </c>
      <c r="C246" s="4" t="s">
        <v>1</v>
      </c>
      <c r="F246" s="4" t="s">
        <v>1</v>
      </c>
      <c r="G246" s="4" t="s">
        <v>1</v>
      </c>
      <c r="J246" s="4" t="s">
        <v>1</v>
      </c>
      <c r="K246" s="4" t="s">
        <v>1</v>
      </c>
      <c r="N246" s="5">
        <v>2768976</v>
      </c>
      <c r="O246" s="5">
        <v>4872</v>
      </c>
    </row>
    <row r="247" spans="1:17" ht="12.75">
      <c r="A247" s="6" t="s">
        <v>249</v>
      </c>
      <c r="B247" s="4" t="s">
        <v>1</v>
      </c>
      <c r="C247" s="4" t="s">
        <v>1</v>
      </c>
      <c r="F247" s="4" t="s">
        <v>1</v>
      </c>
      <c r="G247" s="4" t="s">
        <v>1</v>
      </c>
      <c r="J247" s="4" t="s">
        <v>1</v>
      </c>
      <c r="K247" s="4" t="s">
        <v>1</v>
      </c>
      <c r="N247" s="5">
        <v>2768976</v>
      </c>
      <c r="O247" s="5">
        <v>4872</v>
      </c>
      <c r="P247" s="9">
        <v>0.069</v>
      </c>
      <c r="Q247">
        <f>N247*0.069</f>
        <v>191059.344</v>
      </c>
    </row>
    <row r="248" spans="1:15" ht="12.75">
      <c r="A248" s="6" t="s">
        <v>250</v>
      </c>
      <c r="B248" s="4" t="s">
        <v>1</v>
      </c>
      <c r="C248" s="4" t="s">
        <v>1</v>
      </c>
      <c r="F248" s="4" t="s">
        <v>1</v>
      </c>
      <c r="G248" s="4" t="s">
        <v>1</v>
      </c>
      <c r="J248" s="4" t="s">
        <v>1</v>
      </c>
      <c r="K248" s="4" t="s">
        <v>1</v>
      </c>
      <c r="N248" s="5">
        <v>13757160</v>
      </c>
      <c r="O248" s="5">
        <v>36683</v>
      </c>
    </row>
    <row r="249" spans="1:15" ht="12.75">
      <c r="A249" s="6" t="s">
        <v>251</v>
      </c>
      <c r="B249" s="4" t="s">
        <v>1</v>
      </c>
      <c r="C249" s="4" t="s">
        <v>1</v>
      </c>
      <c r="F249" s="4" t="s">
        <v>1</v>
      </c>
      <c r="G249" s="4" t="s">
        <v>1</v>
      </c>
      <c r="J249" s="4" t="s">
        <v>1</v>
      </c>
      <c r="K249" s="4" t="s">
        <v>1</v>
      </c>
      <c r="N249" s="5">
        <v>11379480</v>
      </c>
      <c r="O249" s="5">
        <v>30205</v>
      </c>
    </row>
    <row r="250" spans="1:17" ht="12.75">
      <c r="A250" s="6" t="s">
        <v>252</v>
      </c>
      <c r="B250" s="4" t="s">
        <v>1</v>
      </c>
      <c r="C250" s="4" t="s">
        <v>1</v>
      </c>
      <c r="F250" s="4" t="s">
        <v>1</v>
      </c>
      <c r="G250" s="4" t="s">
        <v>1</v>
      </c>
      <c r="J250" s="4" t="s">
        <v>1</v>
      </c>
      <c r="K250" s="4" t="s">
        <v>1</v>
      </c>
      <c r="N250" s="5">
        <v>11379480</v>
      </c>
      <c r="O250" s="5">
        <v>30205</v>
      </c>
      <c r="P250" s="9">
        <v>0.061</v>
      </c>
      <c r="Q250">
        <f>N250*0.61</f>
        <v>6941482.8</v>
      </c>
    </row>
    <row r="251" spans="1:15" ht="12.75">
      <c r="A251" s="6" t="s">
        <v>253</v>
      </c>
      <c r="B251" s="4" t="s">
        <v>1</v>
      </c>
      <c r="C251" s="4" t="s">
        <v>1</v>
      </c>
      <c r="F251" s="4" t="s">
        <v>1</v>
      </c>
      <c r="G251" s="4" t="s">
        <v>1</v>
      </c>
      <c r="J251" s="4" t="s">
        <v>1</v>
      </c>
      <c r="K251" s="4" t="s">
        <v>1</v>
      </c>
      <c r="N251" s="4" t="s">
        <v>1</v>
      </c>
      <c r="O251" s="4" t="s">
        <v>1</v>
      </c>
    </row>
    <row r="252" spans="1:15" ht="12.75">
      <c r="A252" s="6" t="s">
        <v>254</v>
      </c>
      <c r="B252" s="4" t="s">
        <v>1</v>
      </c>
      <c r="C252" s="4" t="s">
        <v>1</v>
      </c>
      <c r="F252" s="4" t="s">
        <v>1</v>
      </c>
      <c r="G252" s="4" t="s">
        <v>1</v>
      </c>
      <c r="J252" s="4" t="s">
        <v>1</v>
      </c>
      <c r="K252" s="4" t="s">
        <v>1</v>
      </c>
      <c r="N252" s="4" t="s">
        <v>1</v>
      </c>
      <c r="O252" s="4" t="s">
        <v>1</v>
      </c>
    </row>
    <row r="253" spans="1:15" ht="12.75">
      <c r="A253" s="6" t="s">
        <v>255</v>
      </c>
      <c r="B253" s="4" t="s">
        <v>1</v>
      </c>
      <c r="C253" s="4" t="s">
        <v>1</v>
      </c>
      <c r="F253" s="4" t="s">
        <v>1</v>
      </c>
      <c r="G253" s="4" t="s">
        <v>1</v>
      </c>
      <c r="J253" s="4" t="s">
        <v>1</v>
      </c>
      <c r="K253" s="4" t="s">
        <v>1</v>
      </c>
      <c r="N253" s="4" t="s">
        <v>1</v>
      </c>
      <c r="O253" s="4" t="s">
        <v>1</v>
      </c>
    </row>
    <row r="254" spans="1:15" ht="12.75">
      <c r="A254" s="6" t="s">
        <v>256</v>
      </c>
      <c r="B254" s="4" t="s">
        <v>1</v>
      </c>
      <c r="C254" s="4" t="s">
        <v>1</v>
      </c>
      <c r="F254" s="4" t="s">
        <v>1</v>
      </c>
      <c r="G254" s="4" t="s">
        <v>1</v>
      </c>
      <c r="J254" s="4" t="s">
        <v>1</v>
      </c>
      <c r="K254" s="4" t="s">
        <v>1</v>
      </c>
      <c r="N254" s="4" t="s">
        <v>1</v>
      </c>
      <c r="O254" s="4" t="s">
        <v>1</v>
      </c>
    </row>
    <row r="255" spans="1:15" ht="12.75">
      <c r="A255" s="6" t="s">
        <v>257</v>
      </c>
      <c r="B255" s="4" t="s">
        <v>1</v>
      </c>
      <c r="C255" s="4" t="s">
        <v>1</v>
      </c>
      <c r="F255" s="4" t="s">
        <v>1</v>
      </c>
      <c r="G255" s="4" t="s">
        <v>1</v>
      </c>
      <c r="J255" s="4" t="s">
        <v>1</v>
      </c>
      <c r="K255" s="4" t="s">
        <v>1</v>
      </c>
      <c r="N255" s="5">
        <v>1189</v>
      </c>
      <c r="O255" s="5">
        <v>2</v>
      </c>
    </row>
    <row r="256" spans="1:17" ht="12.75">
      <c r="A256" s="6" t="s">
        <v>258</v>
      </c>
      <c r="B256" s="4" t="s">
        <v>1</v>
      </c>
      <c r="C256" s="4" t="s">
        <v>1</v>
      </c>
      <c r="F256" s="4" t="s">
        <v>1</v>
      </c>
      <c r="G256" s="4" t="s">
        <v>1</v>
      </c>
      <c r="J256" s="4" t="s">
        <v>1</v>
      </c>
      <c r="K256" s="4" t="s">
        <v>1</v>
      </c>
      <c r="N256" s="5">
        <v>1189</v>
      </c>
      <c r="O256" s="5">
        <v>2</v>
      </c>
      <c r="P256" s="8">
        <v>0.085</v>
      </c>
      <c r="Q256">
        <f>N256*0.85</f>
        <v>1010.65</v>
      </c>
    </row>
    <row r="257" spans="1:15" ht="12.75">
      <c r="A257" s="6" t="s">
        <v>259</v>
      </c>
      <c r="B257" s="4" t="s">
        <v>1</v>
      </c>
      <c r="C257" s="4" t="s">
        <v>1</v>
      </c>
      <c r="F257" s="4" t="s">
        <v>1</v>
      </c>
      <c r="G257" s="4" t="s">
        <v>1</v>
      </c>
      <c r="J257" s="4" t="s">
        <v>1</v>
      </c>
      <c r="K257" s="4" t="s">
        <v>1</v>
      </c>
      <c r="N257" s="5">
        <v>2376491</v>
      </c>
      <c r="O257" s="5">
        <v>6476</v>
      </c>
    </row>
    <row r="258" spans="1:17" ht="12.75">
      <c r="A258" s="6" t="s">
        <v>260</v>
      </c>
      <c r="B258" s="4" t="s">
        <v>1</v>
      </c>
      <c r="C258" s="4" t="s">
        <v>1</v>
      </c>
      <c r="F258" s="4" t="s">
        <v>1</v>
      </c>
      <c r="G258" s="4" t="s">
        <v>1</v>
      </c>
      <c r="J258" s="4" t="s">
        <v>1</v>
      </c>
      <c r="K258" s="4" t="s">
        <v>1</v>
      </c>
      <c r="N258" s="5">
        <v>2518</v>
      </c>
      <c r="O258" s="5">
        <v>4</v>
      </c>
      <c r="P258" s="8">
        <v>0.085</v>
      </c>
      <c r="Q258">
        <f>N258*0.085</f>
        <v>214.03000000000003</v>
      </c>
    </row>
    <row r="259" spans="1:17" ht="12.75">
      <c r="A259" s="6" t="s">
        <v>261</v>
      </c>
      <c r="B259" s="4" t="s">
        <v>1</v>
      </c>
      <c r="C259" s="4" t="s">
        <v>1</v>
      </c>
      <c r="F259" s="4" t="s">
        <v>1</v>
      </c>
      <c r="G259" s="4" t="s">
        <v>1</v>
      </c>
      <c r="J259" s="4" t="s">
        <v>1</v>
      </c>
      <c r="K259" s="4" t="s">
        <v>1</v>
      </c>
      <c r="N259" s="5">
        <v>2373973</v>
      </c>
      <c r="O259" s="5">
        <v>6472</v>
      </c>
      <c r="P259" s="8">
        <v>0.085</v>
      </c>
      <c r="Q259">
        <f>N259*0.085</f>
        <v>201787.70500000002</v>
      </c>
    </row>
    <row r="260" spans="1:15" ht="12.75">
      <c r="A260" s="6" t="s">
        <v>262</v>
      </c>
      <c r="B260" s="4" t="s">
        <v>1</v>
      </c>
      <c r="C260" s="4" t="s">
        <v>1</v>
      </c>
      <c r="F260" s="4" t="s">
        <v>1</v>
      </c>
      <c r="G260" s="4" t="s">
        <v>1</v>
      </c>
      <c r="J260" s="4" t="s">
        <v>1</v>
      </c>
      <c r="K260" s="4" t="s">
        <v>1</v>
      </c>
      <c r="N260" s="4" t="s">
        <v>1</v>
      </c>
      <c r="O260" s="4" t="s">
        <v>1</v>
      </c>
    </row>
    <row r="261" spans="1:15" ht="12.75">
      <c r="A261" s="6" t="s">
        <v>263</v>
      </c>
      <c r="B261" s="4" t="s">
        <v>1</v>
      </c>
      <c r="C261" s="4" t="s">
        <v>1</v>
      </c>
      <c r="F261" s="4" t="s">
        <v>1</v>
      </c>
      <c r="G261" s="4" t="s">
        <v>1</v>
      </c>
      <c r="J261" s="4" t="s">
        <v>1</v>
      </c>
      <c r="K261" s="4" t="s">
        <v>1</v>
      </c>
      <c r="N261" s="4" t="s">
        <v>1</v>
      </c>
      <c r="O261" s="4" t="s">
        <v>1</v>
      </c>
    </row>
    <row r="262" spans="1:15" ht="12.75">
      <c r="A262" s="6" t="s">
        <v>264</v>
      </c>
      <c r="B262" s="4" t="s">
        <v>1</v>
      </c>
      <c r="C262" s="4" t="s">
        <v>1</v>
      </c>
      <c r="F262" s="4" t="s">
        <v>1</v>
      </c>
      <c r="G262" s="4" t="s">
        <v>1</v>
      </c>
      <c r="J262" s="4" t="s">
        <v>1</v>
      </c>
      <c r="K262" s="4" t="s">
        <v>1</v>
      </c>
      <c r="N262" s="4" t="s">
        <v>1</v>
      </c>
      <c r="O262" s="4" t="s">
        <v>1</v>
      </c>
    </row>
    <row r="263" spans="1:15" ht="12.75">
      <c r="A263" s="6" t="s">
        <v>265</v>
      </c>
      <c r="B263" s="4" t="s">
        <v>1</v>
      </c>
      <c r="C263" s="4" t="s">
        <v>1</v>
      </c>
      <c r="F263" s="4" t="s">
        <v>1</v>
      </c>
      <c r="G263" s="4" t="s">
        <v>1</v>
      </c>
      <c r="J263" s="4" t="s">
        <v>1</v>
      </c>
      <c r="K263" s="4" t="s">
        <v>1</v>
      </c>
      <c r="N263" s="4" t="s">
        <v>1</v>
      </c>
      <c r="O263" s="4" t="s">
        <v>1</v>
      </c>
    </row>
    <row r="264" spans="1:15" ht="12.75">
      <c r="A264" s="6" t="s">
        <v>266</v>
      </c>
      <c r="B264" s="4" t="s">
        <v>1</v>
      </c>
      <c r="C264" s="4" t="s">
        <v>1</v>
      </c>
      <c r="F264" s="4" t="s">
        <v>1</v>
      </c>
      <c r="G264" s="4" t="s">
        <v>1</v>
      </c>
      <c r="J264" s="4" t="s">
        <v>1</v>
      </c>
      <c r="K264" s="4" t="s">
        <v>1</v>
      </c>
      <c r="N264" s="4" t="s">
        <v>1</v>
      </c>
      <c r="O264" s="4" t="s">
        <v>1</v>
      </c>
    </row>
    <row r="265" spans="1:15" ht="12.75">
      <c r="A265" s="6" t="s">
        <v>267</v>
      </c>
      <c r="B265" s="4" t="s">
        <v>1</v>
      </c>
      <c r="C265" s="4" t="s">
        <v>1</v>
      </c>
      <c r="F265" s="4" t="s">
        <v>1</v>
      </c>
      <c r="G265" s="4" t="s">
        <v>1</v>
      </c>
      <c r="J265" s="4" t="s">
        <v>1</v>
      </c>
      <c r="K265" s="4" t="s">
        <v>1</v>
      </c>
      <c r="N265" s="4" t="s">
        <v>1</v>
      </c>
      <c r="O265" s="4" t="s">
        <v>1</v>
      </c>
    </row>
    <row r="266" spans="1:15" ht="12.75">
      <c r="A266" s="6" t="s">
        <v>268</v>
      </c>
      <c r="B266" s="4" t="s">
        <v>1</v>
      </c>
      <c r="C266" s="4" t="s">
        <v>1</v>
      </c>
      <c r="F266" s="4" t="s">
        <v>1</v>
      </c>
      <c r="G266" s="4" t="s">
        <v>1</v>
      </c>
      <c r="J266" s="4" t="s">
        <v>1</v>
      </c>
      <c r="K266" s="4" t="s">
        <v>1</v>
      </c>
      <c r="N266" s="4" t="s">
        <v>1</v>
      </c>
      <c r="O266" s="4" t="s">
        <v>1</v>
      </c>
    </row>
    <row r="267" spans="1:15" ht="12.75">
      <c r="A267" s="6" t="s">
        <v>269</v>
      </c>
      <c r="B267" s="4" t="s">
        <v>1</v>
      </c>
      <c r="C267" s="4" t="s">
        <v>1</v>
      </c>
      <c r="F267" s="4" t="s">
        <v>1</v>
      </c>
      <c r="G267" s="4" t="s">
        <v>1</v>
      </c>
      <c r="J267" s="4" t="s">
        <v>1</v>
      </c>
      <c r="K267" s="4" t="s">
        <v>1</v>
      </c>
      <c r="N267" s="4" t="s">
        <v>1</v>
      </c>
      <c r="O267" s="4" t="s">
        <v>1</v>
      </c>
    </row>
    <row r="268" spans="1:15" ht="12.75">
      <c r="A268" s="6" t="s">
        <v>270</v>
      </c>
      <c r="B268" s="4" t="s">
        <v>1</v>
      </c>
      <c r="C268" s="4" t="s">
        <v>1</v>
      </c>
      <c r="F268" s="4" t="s">
        <v>1</v>
      </c>
      <c r="G268" s="4" t="s">
        <v>1</v>
      </c>
      <c r="J268" s="4" t="s">
        <v>1</v>
      </c>
      <c r="K268" s="4" t="s">
        <v>1</v>
      </c>
      <c r="N268" s="4" t="s">
        <v>1</v>
      </c>
      <c r="O268" s="4" t="s">
        <v>1</v>
      </c>
    </row>
    <row r="269" spans="1:15" ht="12.75">
      <c r="A269" s="6" t="s">
        <v>271</v>
      </c>
      <c r="B269" s="4" t="s">
        <v>1</v>
      </c>
      <c r="C269" s="4" t="s">
        <v>1</v>
      </c>
      <c r="F269" s="4" t="s">
        <v>1</v>
      </c>
      <c r="G269" s="4" t="s">
        <v>1</v>
      </c>
      <c r="J269" s="4" t="s">
        <v>1</v>
      </c>
      <c r="K269" s="4" t="s">
        <v>1</v>
      </c>
      <c r="N269" s="4" t="s">
        <v>1</v>
      </c>
      <c r="O269" s="4" t="s">
        <v>1</v>
      </c>
    </row>
    <row r="270" spans="1:15" ht="12.75">
      <c r="A270" s="6" t="s">
        <v>272</v>
      </c>
      <c r="B270" s="4" t="s">
        <v>1</v>
      </c>
      <c r="C270" s="4" t="s">
        <v>1</v>
      </c>
      <c r="F270" s="4" t="s">
        <v>1</v>
      </c>
      <c r="G270" s="4" t="s">
        <v>1</v>
      </c>
      <c r="J270" s="4" t="s">
        <v>1</v>
      </c>
      <c r="K270" s="4" t="s">
        <v>1</v>
      </c>
      <c r="N270" s="4" t="s">
        <v>1</v>
      </c>
      <c r="O270" s="4" t="s">
        <v>1</v>
      </c>
    </row>
    <row r="271" spans="1:15" ht="12.75">
      <c r="A271" s="6" t="s">
        <v>273</v>
      </c>
      <c r="B271" s="4" t="s">
        <v>1</v>
      </c>
      <c r="C271" s="4" t="s">
        <v>1</v>
      </c>
      <c r="F271" s="4" t="s">
        <v>1</v>
      </c>
      <c r="G271" s="4" t="s">
        <v>1</v>
      </c>
      <c r="J271" s="4" t="s">
        <v>1</v>
      </c>
      <c r="K271" s="4" t="s">
        <v>1</v>
      </c>
      <c r="N271" s="4" t="s">
        <v>1</v>
      </c>
      <c r="O271" s="4" t="s">
        <v>1</v>
      </c>
    </row>
    <row r="272" spans="1:15" ht="12.75">
      <c r="A272" s="6" t="s">
        <v>274</v>
      </c>
      <c r="B272" s="4" t="s">
        <v>1</v>
      </c>
      <c r="C272" s="4" t="s">
        <v>1</v>
      </c>
      <c r="F272" s="4" t="s">
        <v>1</v>
      </c>
      <c r="G272" s="4" t="s">
        <v>1</v>
      </c>
      <c r="J272" s="4" t="s">
        <v>1</v>
      </c>
      <c r="K272" s="4" t="s">
        <v>1</v>
      </c>
      <c r="N272" s="4" t="s">
        <v>1</v>
      </c>
      <c r="O272" s="4" t="s">
        <v>1</v>
      </c>
    </row>
    <row r="273" spans="1:15" ht="12.75">
      <c r="A273" s="6" t="s">
        <v>275</v>
      </c>
      <c r="B273" s="4" t="s">
        <v>1</v>
      </c>
      <c r="C273" s="4" t="s">
        <v>1</v>
      </c>
      <c r="F273" s="4" t="s">
        <v>1</v>
      </c>
      <c r="G273" s="4" t="s">
        <v>1</v>
      </c>
      <c r="J273" s="4" t="s">
        <v>1</v>
      </c>
      <c r="K273" s="4" t="s">
        <v>1</v>
      </c>
      <c r="N273" s="5">
        <v>105497</v>
      </c>
      <c r="O273" s="5">
        <v>220</v>
      </c>
    </row>
    <row r="274" spans="1:15" ht="12.75">
      <c r="A274" s="6" t="s">
        <v>276</v>
      </c>
      <c r="B274" s="4" t="s">
        <v>1</v>
      </c>
      <c r="C274" s="4" t="s">
        <v>1</v>
      </c>
      <c r="F274" s="4" t="s">
        <v>1</v>
      </c>
      <c r="G274" s="4" t="s">
        <v>1</v>
      </c>
      <c r="J274" s="4" t="s">
        <v>1</v>
      </c>
      <c r="K274" s="4" t="s">
        <v>1</v>
      </c>
      <c r="N274" s="5">
        <v>105465</v>
      </c>
      <c r="O274" s="5">
        <v>220</v>
      </c>
    </row>
    <row r="275" spans="1:17" ht="12.75">
      <c r="A275" s="6" t="s">
        <v>277</v>
      </c>
      <c r="B275" s="4" t="s">
        <v>1</v>
      </c>
      <c r="C275" s="4" t="s">
        <v>1</v>
      </c>
      <c r="F275" s="4" t="s">
        <v>1</v>
      </c>
      <c r="G275" s="4" t="s">
        <v>1</v>
      </c>
      <c r="J275" s="4" t="s">
        <v>1</v>
      </c>
      <c r="K275" s="4" t="s">
        <v>1</v>
      </c>
      <c r="N275" s="5">
        <v>105465</v>
      </c>
      <c r="O275" s="5">
        <v>220</v>
      </c>
      <c r="P275" s="9">
        <v>0.101</v>
      </c>
      <c r="Q275">
        <f>N275*0.101</f>
        <v>10651.965</v>
      </c>
    </row>
    <row r="276" spans="1:15" ht="12.75">
      <c r="A276" s="6" t="s">
        <v>278</v>
      </c>
      <c r="B276" s="4" t="s">
        <v>1</v>
      </c>
      <c r="C276" s="4" t="s">
        <v>1</v>
      </c>
      <c r="F276" s="4" t="s">
        <v>1</v>
      </c>
      <c r="G276" s="4" t="s">
        <v>1</v>
      </c>
      <c r="J276" s="4" t="s">
        <v>1</v>
      </c>
      <c r="K276" s="4" t="s">
        <v>1</v>
      </c>
      <c r="N276" s="5">
        <v>32</v>
      </c>
      <c r="O276" s="5">
        <v>0</v>
      </c>
    </row>
    <row r="277" spans="1:15" ht="12.75">
      <c r="A277" s="6" t="s">
        <v>279</v>
      </c>
      <c r="B277" s="4" t="s">
        <v>1</v>
      </c>
      <c r="C277" s="4" t="s">
        <v>1</v>
      </c>
      <c r="F277" s="4" t="s">
        <v>1</v>
      </c>
      <c r="G277" s="4" t="s">
        <v>1</v>
      </c>
      <c r="J277" s="4" t="s">
        <v>1</v>
      </c>
      <c r="K277" s="4" t="s">
        <v>1</v>
      </c>
      <c r="N277" s="4" t="s">
        <v>1</v>
      </c>
      <c r="O277" s="4" t="s">
        <v>1</v>
      </c>
    </row>
    <row r="278" spans="1:15" ht="12.75">
      <c r="A278" s="6" t="s">
        <v>280</v>
      </c>
      <c r="B278" s="4" t="s">
        <v>1</v>
      </c>
      <c r="C278" s="4" t="s">
        <v>1</v>
      </c>
      <c r="F278" s="4" t="s">
        <v>1</v>
      </c>
      <c r="G278" s="4" t="s">
        <v>1</v>
      </c>
      <c r="J278" s="4" t="s">
        <v>1</v>
      </c>
      <c r="K278" s="4" t="s">
        <v>1</v>
      </c>
      <c r="N278" s="4" t="s">
        <v>1</v>
      </c>
      <c r="O278" s="4" t="s">
        <v>1</v>
      </c>
    </row>
    <row r="279" spans="1:15" ht="12.75">
      <c r="A279" s="6" t="s">
        <v>281</v>
      </c>
      <c r="B279" s="4" t="s">
        <v>1</v>
      </c>
      <c r="C279" s="4" t="s">
        <v>1</v>
      </c>
      <c r="F279" s="4" t="s">
        <v>1</v>
      </c>
      <c r="G279" s="4" t="s">
        <v>1</v>
      </c>
      <c r="J279" s="4" t="s">
        <v>1</v>
      </c>
      <c r="K279" s="4" t="s">
        <v>1</v>
      </c>
      <c r="N279" s="4" t="s">
        <v>1</v>
      </c>
      <c r="O279" s="4" t="s">
        <v>1</v>
      </c>
    </row>
    <row r="280" spans="1:15" ht="12.75">
      <c r="A280" s="6" t="s">
        <v>282</v>
      </c>
      <c r="B280" s="4" t="s">
        <v>1</v>
      </c>
      <c r="C280" s="4" t="s">
        <v>1</v>
      </c>
      <c r="F280" s="4" t="s">
        <v>1</v>
      </c>
      <c r="G280" s="4" t="s">
        <v>1</v>
      </c>
      <c r="J280" s="4" t="s">
        <v>1</v>
      </c>
      <c r="K280" s="4" t="s">
        <v>1</v>
      </c>
      <c r="N280" s="4" t="s">
        <v>1</v>
      </c>
      <c r="O280" s="4" t="s">
        <v>1</v>
      </c>
    </row>
    <row r="281" spans="1:15" ht="12.75">
      <c r="A281" s="6" t="s">
        <v>283</v>
      </c>
      <c r="B281" s="4" t="s">
        <v>1</v>
      </c>
      <c r="C281" s="4" t="s">
        <v>1</v>
      </c>
      <c r="F281" s="4" t="s">
        <v>1</v>
      </c>
      <c r="G281" s="4" t="s">
        <v>1</v>
      </c>
      <c r="J281" s="4" t="s">
        <v>1</v>
      </c>
      <c r="K281" s="4" t="s">
        <v>1</v>
      </c>
      <c r="N281" s="4" t="s">
        <v>1</v>
      </c>
      <c r="O281" s="4" t="s">
        <v>1</v>
      </c>
    </row>
    <row r="282" spans="1:15" ht="12.75">
      <c r="A282" s="6" t="s">
        <v>284</v>
      </c>
      <c r="B282" s="4" t="s">
        <v>1</v>
      </c>
      <c r="C282" s="4" t="s">
        <v>1</v>
      </c>
      <c r="F282" s="4" t="s">
        <v>1</v>
      </c>
      <c r="G282" s="4" t="s">
        <v>1</v>
      </c>
      <c r="J282" s="4" t="s">
        <v>1</v>
      </c>
      <c r="K282" s="4" t="s">
        <v>1</v>
      </c>
      <c r="N282" s="4" t="s">
        <v>1</v>
      </c>
      <c r="O282" s="4" t="s">
        <v>1</v>
      </c>
    </row>
    <row r="283" spans="1:17" ht="12.75">
      <c r="A283" s="6" t="s">
        <v>285</v>
      </c>
      <c r="B283" s="4" t="s">
        <v>1</v>
      </c>
      <c r="C283" s="4" t="s">
        <v>1</v>
      </c>
      <c r="F283" s="4" t="s">
        <v>1</v>
      </c>
      <c r="G283" s="4" t="s">
        <v>1</v>
      </c>
      <c r="J283" s="4" t="s">
        <v>1</v>
      </c>
      <c r="K283" s="4" t="s">
        <v>1</v>
      </c>
      <c r="N283" s="5">
        <v>32</v>
      </c>
      <c r="O283" s="5">
        <v>0</v>
      </c>
      <c r="P283" s="9">
        <v>0.085</v>
      </c>
      <c r="Q283">
        <f>N283*0.085</f>
        <v>2.72</v>
      </c>
    </row>
    <row r="284" spans="1:15" ht="12.75">
      <c r="A284" s="6" t="s">
        <v>286</v>
      </c>
      <c r="B284" s="4" t="s">
        <v>1</v>
      </c>
      <c r="C284" s="4" t="s">
        <v>1</v>
      </c>
      <c r="F284" s="4" t="s">
        <v>1</v>
      </c>
      <c r="G284" s="4" t="s">
        <v>1</v>
      </c>
      <c r="J284" s="4" t="s">
        <v>1</v>
      </c>
      <c r="K284" s="4" t="s">
        <v>1</v>
      </c>
      <c r="N284" s="5">
        <v>3921</v>
      </c>
      <c r="O284" s="5">
        <v>16</v>
      </c>
    </row>
    <row r="285" spans="1:15" ht="12.75">
      <c r="A285" s="6" t="s">
        <v>287</v>
      </c>
      <c r="B285" s="4" t="s">
        <v>1</v>
      </c>
      <c r="C285" s="4" t="s">
        <v>1</v>
      </c>
      <c r="F285" s="4" t="s">
        <v>1</v>
      </c>
      <c r="G285" s="4" t="s">
        <v>1</v>
      </c>
      <c r="J285" s="4" t="s">
        <v>1</v>
      </c>
      <c r="K285" s="4" t="s">
        <v>1</v>
      </c>
      <c r="N285" s="5">
        <v>3921</v>
      </c>
      <c r="O285" s="5">
        <v>16</v>
      </c>
    </row>
    <row r="286" spans="1:17" ht="12.75">
      <c r="A286" s="6" t="s">
        <v>288</v>
      </c>
      <c r="B286" s="4" t="s">
        <v>1</v>
      </c>
      <c r="C286" s="4" t="s">
        <v>1</v>
      </c>
      <c r="F286" s="4" t="s">
        <v>1</v>
      </c>
      <c r="G286" s="4" t="s">
        <v>1</v>
      </c>
      <c r="J286" s="4" t="s">
        <v>1</v>
      </c>
      <c r="K286" s="4" t="s">
        <v>1</v>
      </c>
      <c r="N286" s="5">
        <v>3921</v>
      </c>
      <c r="O286" s="5">
        <v>16</v>
      </c>
      <c r="P286" s="10" t="s">
        <v>1174</v>
      </c>
      <c r="Q286">
        <f>O286*146.2</f>
        <v>2339.2</v>
      </c>
    </row>
    <row r="287" spans="1:15" ht="12.75">
      <c r="A287" s="6" t="s">
        <v>289</v>
      </c>
      <c r="B287" s="4" t="s">
        <v>1</v>
      </c>
      <c r="C287" s="4" t="s">
        <v>1</v>
      </c>
      <c r="F287" s="4" t="s">
        <v>1</v>
      </c>
      <c r="G287" s="4" t="s">
        <v>1</v>
      </c>
      <c r="J287" s="4" t="s">
        <v>1</v>
      </c>
      <c r="K287" s="4" t="s">
        <v>1</v>
      </c>
      <c r="N287" s="4" t="s">
        <v>1</v>
      </c>
      <c r="O287" s="4" t="s">
        <v>1</v>
      </c>
    </row>
    <row r="288" spans="1:15" ht="12.75">
      <c r="A288" s="6" t="s">
        <v>290</v>
      </c>
      <c r="B288" s="4" t="s">
        <v>1</v>
      </c>
      <c r="C288" s="4" t="s">
        <v>1</v>
      </c>
      <c r="F288" s="4" t="s">
        <v>1</v>
      </c>
      <c r="G288" s="4" t="s">
        <v>1</v>
      </c>
      <c r="J288" s="4" t="s">
        <v>1</v>
      </c>
      <c r="K288" s="4" t="s">
        <v>1</v>
      </c>
      <c r="N288" s="4" t="s">
        <v>1</v>
      </c>
      <c r="O288" s="4" t="s">
        <v>1</v>
      </c>
    </row>
    <row r="289" spans="1:15" ht="12.75">
      <c r="A289" s="6" t="s">
        <v>291</v>
      </c>
      <c r="B289" s="4" t="s">
        <v>1</v>
      </c>
      <c r="C289" s="4" t="s">
        <v>1</v>
      </c>
      <c r="F289" s="4" t="s">
        <v>1</v>
      </c>
      <c r="G289" s="4" t="s">
        <v>1</v>
      </c>
      <c r="J289" s="4" t="s">
        <v>1</v>
      </c>
      <c r="K289" s="4" t="s">
        <v>1</v>
      </c>
      <c r="N289" s="4" t="s">
        <v>1</v>
      </c>
      <c r="O289" s="4" t="s">
        <v>1</v>
      </c>
    </row>
    <row r="290" spans="1:15" ht="12.75">
      <c r="A290" s="6" t="s">
        <v>292</v>
      </c>
      <c r="B290" s="4" t="s">
        <v>1</v>
      </c>
      <c r="C290" s="4" t="s">
        <v>1</v>
      </c>
      <c r="F290" s="4" t="s">
        <v>1</v>
      </c>
      <c r="G290" s="4" t="s">
        <v>1</v>
      </c>
      <c r="J290" s="4" t="s">
        <v>1</v>
      </c>
      <c r="K290" s="4" t="s">
        <v>1</v>
      </c>
      <c r="N290" s="4" t="s">
        <v>1</v>
      </c>
      <c r="O290" s="4" t="s">
        <v>1</v>
      </c>
    </row>
    <row r="291" spans="1:15" ht="12.75">
      <c r="A291" s="6" t="s">
        <v>293</v>
      </c>
      <c r="B291" s="4" t="s">
        <v>1</v>
      </c>
      <c r="C291" s="4" t="s">
        <v>1</v>
      </c>
      <c r="F291" s="4" t="s">
        <v>1</v>
      </c>
      <c r="G291" s="4" t="s">
        <v>1</v>
      </c>
      <c r="J291" s="4" t="s">
        <v>1</v>
      </c>
      <c r="K291" s="4" t="s">
        <v>1</v>
      </c>
      <c r="N291" s="4" t="s">
        <v>1</v>
      </c>
      <c r="O291" s="4" t="s">
        <v>1</v>
      </c>
    </row>
    <row r="292" spans="1:15" ht="12.75">
      <c r="A292" s="6" t="s">
        <v>294</v>
      </c>
      <c r="B292" s="4" t="s">
        <v>1</v>
      </c>
      <c r="C292" s="4" t="s">
        <v>1</v>
      </c>
      <c r="F292" s="4" t="s">
        <v>1</v>
      </c>
      <c r="G292" s="4" t="s">
        <v>1</v>
      </c>
      <c r="J292" s="4" t="s">
        <v>1</v>
      </c>
      <c r="K292" s="4" t="s">
        <v>1</v>
      </c>
      <c r="N292" s="4" t="s">
        <v>1</v>
      </c>
      <c r="O292" s="4" t="s">
        <v>1</v>
      </c>
    </row>
    <row r="293" spans="1:15" ht="12.75">
      <c r="A293" s="6" t="s">
        <v>295</v>
      </c>
      <c r="B293" s="4" t="s">
        <v>1</v>
      </c>
      <c r="C293" s="4" t="s">
        <v>1</v>
      </c>
      <c r="F293" s="4" t="s">
        <v>1</v>
      </c>
      <c r="G293" s="4" t="s">
        <v>1</v>
      </c>
      <c r="J293" s="4" t="s">
        <v>1</v>
      </c>
      <c r="K293" s="4" t="s">
        <v>1</v>
      </c>
      <c r="N293" s="4" t="s">
        <v>1</v>
      </c>
      <c r="O293" s="4" t="s">
        <v>1</v>
      </c>
    </row>
    <row r="294" spans="1:15" ht="12.75">
      <c r="A294" s="6" t="s">
        <v>296</v>
      </c>
      <c r="B294" s="4" t="s">
        <v>1</v>
      </c>
      <c r="C294" s="4" t="s">
        <v>1</v>
      </c>
      <c r="F294" s="4" t="s">
        <v>1</v>
      </c>
      <c r="G294" s="4" t="s">
        <v>1</v>
      </c>
      <c r="J294" s="4" t="s">
        <v>1</v>
      </c>
      <c r="K294" s="4" t="s">
        <v>1</v>
      </c>
      <c r="N294" s="4" t="s">
        <v>1</v>
      </c>
      <c r="O294" s="4" t="s">
        <v>1</v>
      </c>
    </row>
    <row r="295" spans="1:15" ht="12.75">
      <c r="A295" s="6" t="s">
        <v>297</v>
      </c>
      <c r="B295" s="4" t="s">
        <v>1</v>
      </c>
      <c r="C295" s="4" t="s">
        <v>1</v>
      </c>
      <c r="F295" s="4" t="s">
        <v>1</v>
      </c>
      <c r="G295" s="4" t="s">
        <v>1</v>
      </c>
      <c r="J295" s="4" t="s">
        <v>1</v>
      </c>
      <c r="K295" s="4" t="s">
        <v>1</v>
      </c>
      <c r="N295" s="4" t="s">
        <v>1</v>
      </c>
      <c r="O295" s="4" t="s">
        <v>1</v>
      </c>
    </row>
    <row r="296" spans="1:15" ht="12.75">
      <c r="A296" s="6" t="s">
        <v>298</v>
      </c>
      <c r="B296" s="4" t="s">
        <v>1</v>
      </c>
      <c r="C296" s="4" t="s">
        <v>1</v>
      </c>
      <c r="F296" s="4" t="s">
        <v>1</v>
      </c>
      <c r="G296" s="4" t="s">
        <v>1</v>
      </c>
      <c r="J296" s="4" t="s">
        <v>1</v>
      </c>
      <c r="K296" s="4" t="s">
        <v>1</v>
      </c>
      <c r="N296" s="4" t="s">
        <v>1</v>
      </c>
      <c r="O296" s="4" t="s">
        <v>1</v>
      </c>
    </row>
    <row r="297" spans="1:15" ht="12.75">
      <c r="A297" s="6" t="s">
        <v>299</v>
      </c>
      <c r="B297" s="5">
        <v>629</v>
      </c>
      <c r="C297" s="5">
        <v>3</v>
      </c>
      <c r="F297" s="5">
        <v>11381</v>
      </c>
      <c r="G297" s="5">
        <v>43</v>
      </c>
      <c r="J297" s="5">
        <v>684</v>
      </c>
      <c r="K297" s="5">
        <v>37</v>
      </c>
      <c r="N297" s="5">
        <v>114511473</v>
      </c>
      <c r="O297" s="5">
        <v>371226</v>
      </c>
    </row>
    <row r="298" spans="1:15" ht="12.75">
      <c r="A298" s="6" t="s">
        <v>300</v>
      </c>
      <c r="B298" s="5">
        <v>151</v>
      </c>
      <c r="C298" s="5">
        <v>0</v>
      </c>
      <c r="F298" s="5">
        <v>405</v>
      </c>
      <c r="G298" s="5">
        <v>1</v>
      </c>
      <c r="J298" s="4" t="s">
        <v>1</v>
      </c>
      <c r="K298" s="4" t="s">
        <v>1</v>
      </c>
      <c r="N298" s="5">
        <v>20349840</v>
      </c>
      <c r="O298" s="5">
        <v>55628</v>
      </c>
    </row>
    <row r="299" spans="1:17" ht="12.75">
      <c r="A299" s="6" t="s">
        <v>301</v>
      </c>
      <c r="B299" s="5">
        <v>151</v>
      </c>
      <c r="C299" s="5">
        <v>0</v>
      </c>
      <c r="D299" s="8">
        <v>0.045</v>
      </c>
      <c r="E299">
        <f>B299*0.045</f>
        <v>6.795</v>
      </c>
      <c r="F299" s="5">
        <v>405</v>
      </c>
      <c r="G299" s="5">
        <v>1</v>
      </c>
      <c r="H299" s="8">
        <v>4.5</v>
      </c>
      <c r="I299">
        <f>F299*0.045</f>
        <v>18.224999999999998</v>
      </c>
      <c r="J299" s="4" t="s">
        <v>1</v>
      </c>
      <c r="K299" s="4" t="s">
        <v>1</v>
      </c>
      <c r="N299" s="5">
        <v>20349840</v>
      </c>
      <c r="O299" s="5">
        <v>55628</v>
      </c>
      <c r="P299" s="8">
        <v>0.045</v>
      </c>
      <c r="Q299">
        <f>N299*0.045</f>
        <v>915742.7999999999</v>
      </c>
    </row>
    <row r="300" spans="1:15" ht="12.75">
      <c r="A300" s="6" t="s">
        <v>302</v>
      </c>
      <c r="B300" s="4" t="s">
        <v>1</v>
      </c>
      <c r="C300" s="4" t="s">
        <v>1</v>
      </c>
      <c r="F300" s="4" t="s">
        <v>1</v>
      </c>
      <c r="G300" s="4" t="s">
        <v>1</v>
      </c>
      <c r="J300" s="4" t="s">
        <v>1</v>
      </c>
      <c r="K300" s="4" t="s">
        <v>1</v>
      </c>
      <c r="N300" s="4" t="s">
        <v>1</v>
      </c>
      <c r="O300" s="4" t="s">
        <v>1</v>
      </c>
    </row>
    <row r="301" spans="1:15" ht="12.75">
      <c r="A301" s="6" t="s">
        <v>303</v>
      </c>
      <c r="B301" s="4" t="s">
        <v>1</v>
      </c>
      <c r="C301" s="4" t="s">
        <v>1</v>
      </c>
      <c r="F301" s="4" t="s">
        <v>1</v>
      </c>
      <c r="G301" s="4" t="s">
        <v>1</v>
      </c>
      <c r="J301" s="4" t="s">
        <v>1</v>
      </c>
      <c r="K301" s="4" t="s">
        <v>1</v>
      </c>
      <c r="N301" s="4" t="s">
        <v>1</v>
      </c>
      <c r="O301" s="4" t="s">
        <v>1</v>
      </c>
    </row>
    <row r="302" spans="1:15" ht="12.75">
      <c r="A302" s="6" t="s">
        <v>304</v>
      </c>
      <c r="B302" s="4" t="s">
        <v>1</v>
      </c>
      <c r="C302" s="4" t="s">
        <v>1</v>
      </c>
      <c r="F302" s="4" t="s">
        <v>1</v>
      </c>
      <c r="G302" s="4" t="s">
        <v>1</v>
      </c>
      <c r="J302" s="4" t="s">
        <v>1</v>
      </c>
      <c r="K302" s="4" t="s">
        <v>1</v>
      </c>
      <c r="N302" s="4" t="s">
        <v>1</v>
      </c>
      <c r="O302" s="4" t="s">
        <v>1</v>
      </c>
    </row>
    <row r="303" spans="1:15" ht="12.75">
      <c r="A303" s="6" t="s">
        <v>305</v>
      </c>
      <c r="B303" s="4" t="s">
        <v>1</v>
      </c>
      <c r="C303" s="4" t="s">
        <v>1</v>
      </c>
      <c r="F303" s="4" t="s">
        <v>1</v>
      </c>
      <c r="G303" s="4" t="s">
        <v>1</v>
      </c>
      <c r="J303" s="4" t="s">
        <v>1</v>
      </c>
      <c r="K303" s="4" t="s">
        <v>1</v>
      </c>
      <c r="N303" s="4" t="s">
        <v>1</v>
      </c>
      <c r="O303" s="4" t="s">
        <v>1</v>
      </c>
    </row>
    <row r="304" spans="1:15" ht="12.75">
      <c r="A304" s="6" t="s">
        <v>306</v>
      </c>
      <c r="B304" s="5">
        <v>478</v>
      </c>
      <c r="C304" s="5">
        <v>3</v>
      </c>
      <c r="F304" s="5">
        <v>10973</v>
      </c>
      <c r="G304" s="5">
        <v>42</v>
      </c>
      <c r="J304" s="5">
        <v>517</v>
      </c>
      <c r="K304" s="5">
        <v>6</v>
      </c>
      <c r="N304" s="5">
        <v>94144727</v>
      </c>
      <c r="O304" s="5">
        <v>315524</v>
      </c>
    </row>
    <row r="305" spans="1:17" ht="12.75">
      <c r="A305" s="6" t="s">
        <v>307</v>
      </c>
      <c r="B305" s="5">
        <v>478</v>
      </c>
      <c r="C305" s="5">
        <v>3</v>
      </c>
      <c r="D305" s="9">
        <v>0.069</v>
      </c>
      <c r="E305">
        <f>B305*0.069</f>
        <v>32.982</v>
      </c>
      <c r="F305" s="5">
        <v>10973</v>
      </c>
      <c r="G305" s="5">
        <v>42</v>
      </c>
      <c r="H305" s="9">
        <v>0.069</v>
      </c>
      <c r="I305">
        <f>F305*0.069</f>
        <v>757.1370000000001</v>
      </c>
      <c r="J305" s="5">
        <v>517</v>
      </c>
      <c r="K305" s="5">
        <v>6</v>
      </c>
      <c r="L305" s="9">
        <v>0.069</v>
      </c>
      <c r="M305">
        <f>J305*0.069</f>
        <v>35.673</v>
      </c>
      <c r="N305" s="5">
        <v>94144727</v>
      </c>
      <c r="O305" s="5">
        <v>315524</v>
      </c>
      <c r="P305" s="9">
        <v>0.069</v>
      </c>
      <c r="Q305">
        <f>N305*0.069</f>
        <v>6495986.163000001</v>
      </c>
    </row>
    <row r="306" spans="1:15" ht="12.75">
      <c r="A306" s="6" t="s">
        <v>308</v>
      </c>
      <c r="B306" s="4" t="s">
        <v>1</v>
      </c>
      <c r="C306" s="4" t="s">
        <v>1</v>
      </c>
      <c r="F306" s="4" t="s">
        <v>1</v>
      </c>
      <c r="G306" s="4" t="s">
        <v>1</v>
      </c>
      <c r="J306" s="4" t="s">
        <v>1</v>
      </c>
      <c r="K306" s="4" t="s">
        <v>1</v>
      </c>
      <c r="N306" s="4" t="s">
        <v>1</v>
      </c>
      <c r="O306" s="4" t="s">
        <v>1</v>
      </c>
    </row>
    <row r="307" spans="1:15" ht="12.75">
      <c r="A307" s="6" t="s">
        <v>309</v>
      </c>
      <c r="B307" s="4" t="s">
        <v>1</v>
      </c>
      <c r="C307" s="4" t="s">
        <v>1</v>
      </c>
      <c r="F307" s="4" t="s">
        <v>1</v>
      </c>
      <c r="G307" s="4" t="s">
        <v>1</v>
      </c>
      <c r="J307" s="4" t="s">
        <v>1</v>
      </c>
      <c r="K307" s="4" t="s">
        <v>1</v>
      </c>
      <c r="N307" s="4" t="s">
        <v>1</v>
      </c>
      <c r="O307" s="4" t="s">
        <v>1</v>
      </c>
    </row>
    <row r="308" spans="1:15" ht="12.75">
      <c r="A308" s="6" t="s">
        <v>310</v>
      </c>
      <c r="B308" s="4" t="s">
        <v>1</v>
      </c>
      <c r="C308" s="4" t="s">
        <v>1</v>
      </c>
      <c r="F308" s="4" t="s">
        <v>1</v>
      </c>
      <c r="G308" s="4" t="s">
        <v>1</v>
      </c>
      <c r="J308" s="4" t="s">
        <v>1</v>
      </c>
      <c r="K308" s="4" t="s">
        <v>1</v>
      </c>
      <c r="N308" s="4" t="s">
        <v>1</v>
      </c>
      <c r="O308" s="4" t="s">
        <v>1</v>
      </c>
    </row>
    <row r="309" spans="1:15" ht="12.75">
      <c r="A309" s="6" t="s">
        <v>311</v>
      </c>
      <c r="B309" s="4" t="s">
        <v>1</v>
      </c>
      <c r="C309" s="4" t="s">
        <v>1</v>
      </c>
      <c r="F309" s="4" t="s">
        <v>1</v>
      </c>
      <c r="G309" s="4" t="s">
        <v>1</v>
      </c>
      <c r="J309" s="4" t="s">
        <v>1</v>
      </c>
      <c r="K309" s="4" t="s">
        <v>1</v>
      </c>
      <c r="N309" s="4" t="s">
        <v>1</v>
      </c>
      <c r="O309" s="4" t="s">
        <v>1</v>
      </c>
    </row>
    <row r="310" spans="1:15" ht="12.75">
      <c r="A310" s="6" t="s">
        <v>312</v>
      </c>
      <c r="B310" s="4" t="s">
        <v>1</v>
      </c>
      <c r="C310" s="4" t="s">
        <v>1</v>
      </c>
      <c r="F310" s="5">
        <v>3</v>
      </c>
      <c r="G310" s="5">
        <v>0</v>
      </c>
      <c r="J310" s="5">
        <v>167</v>
      </c>
      <c r="K310" s="5">
        <v>31</v>
      </c>
      <c r="N310" s="5">
        <v>16906</v>
      </c>
      <c r="O310" s="5">
        <v>65</v>
      </c>
    </row>
    <row r="311" spans="1:17" ht="12.75">
      <c r="A311" s="6" t="s">
        <v>313</v>
      </c>
      <c r="B311" s="4" t="s">
        <v>1</v>
      </c>
      <c r="C311" s="4" t="s">
        <v>1</v>
      </c>
      <c r="F311" s="5">
        <v>3</v>
      </c>
      <c r="G311" s="5">
        <v>0</v>
      </c>
      <c r="H311" s="9">
        <v>0.067</v>
      </c>
      <c r="I311">
        <f>F311*0.067</f>
        <v>0.201</v>
      </c>
      <c r="J311" s="5">
        <v>167</v>
      </c>
      <c r="K311" s="5">
        <v>31</v>
      </c>
      <c r="L311" s="9">
        <v>0.067</v>
      </c>
      <c r="M311">
        <f>J311*0.067</f>
        <v>11.189</v>
      </c>
      <c r="N311" s="5">
        <v>16906</v>
      </c>
      <c r="O311" s="5">
        <v>65</v>
      </c>
      <c r="P311" s="9">
        <v>0.067</v>
      </c>
      <c r="Q311">
        <f>N311*0.067</f>
        <v>1132.702</v>
      </c>
    </row>
    <row r="312" spans="1:15" ht="12.75">
      <c r="A312" s="6" t="s">
        <v>314</v>
      </c>
      <c r="B312" s="5">
        <v>1166159</v>
      </c>
      <c r="C312" s="5">
        <v>5302</v>
      </c>
      <c r="F312" s="5">
        <v>6409726</v>
      </c>
      <c r="G312" s="5">
        <v>31016</v>
      </c>
      <c r="J312" s="5">
        <v>43319</v>
      </c>
      <c r="K312" s="5">
        <v>294</v>
      </c>
      <c r="N312" s="5">
        <v>24275684</v>
      </c>
      <c r="O312" s="5">
        <v>77965</v>
      </c>
    </row>
    <row r="313" spans="1:15" ht="12.75">
      <c r="A313" s="6" t="s">
        <v>315</v>
      </c>
      <c r="B313" s="4" t="s">
        <v>1</v>
      </c>
      <c r="C313" s="4" t="s">
        <v>1</v>
      </c>
      <c r="F313" s="4" t="s">
        <v>1</v>
      </c>
      <c r="G313" s="4" t="s">
        <v>1</v>
      </c>
      <c r="J313" s="4" t="s">
        <v>1</v>
      </c>
      <c r="K313" s="4" t="s">
        <v>1</v>
      </c>
      <c r="N313" s="4" t="s">
        <v>1</v>
      </c>
      <c r="O313" s="4" t="s">
        <v>1</v>
      </c>
    </row>
    <row r="314" spans="1:15" ht="12.75">
      <c r="A314" s="6" t="s">
        <v>316</v>
      </c>
      <c r="B314" s="4" t="s">
        <v>1</v>
      </c>
      <c r="C314" s="4" t="s">
        <v>1</v>
      </c>
      <c r="F314" s="4" t="s">
        <v>1</v>
      </c>
      <c r="G314" s="4" t="s">
        <v>1</v>
      </c>
      <c r="J314" s="4" t="s">
        <v>1</v>
      </c>
      <c r="K314" s="4" t="s">
        <v>1</v>
      </c>
      <c r="N314" s="4" t="s">
        <v>1</v>
      </c>
      <c r="O314" s="4" t="s">
        <v>1</v>
      </c>
    </row>
    <row r="315" spans="1:15" ht="12.75">
      <c r="A315" s="6" t="s">
        <v>317</v>
      </c>
      <c r="B315" s="4" t="s">
        <v>1</v>
      </c>
      <c r="C315" s="4" t="s">
        <v>1</v>
      </c>
      <c r="F315" s="4" t="s">
        <v>1</v>
      </c>
      <c r="G315" s="4" t="s">
        <v>1</v>
      </c>
      <c r="J315" s="4" t="s">
        <v>1</v>
      </c>
      <c r="K315" s="4" t="s">
        <v>1</v>
      </c>
      <c r="N315" s="4" t="s">
        <v>1</v>
      </c>
      <c r="O315" s="4" t="s">
        <v>1</v>
      </c>
    </row>
    <row r="316" spans="1:15" ht="12.75">
      <c r="A316" s="6" t="s">
        <v>318</v>
      </c>
      <c r="B316" s="4" t="s">
        <v>1</v>
      </c>
      <c r="C316" s="4" t="s">
        <v>1</v>
      </c>
      <c r="F316" s="4" t="s">
        <v>1</v>
      </c>
      <c r="G316" s="4" t="s">
        <v>1</v>
      </c>
      <c r="J316" s="4" t="s">
        <v>1</v>
      </c>
      <c r="K316" s="4" t="s">
        <v>1</v>
      </c>
      <c r="N316" s="4" t="s">
        <v>1</v>
      </c>
      <c r="O316" s="4" t="s">
        <v>1</v>
      </c>
    </row>
    <row r="317" spans="1:15" ht="12.75">
      <c r="A317" s="6" t="s">
        <v>319</v>
      </c>
      <c r="B317" s="4" t="s">
        <v>1</v>
      </c>
      <c r="C317" s="4" t="s">
        <v>1</v>
      </c>
      <c r="F317" s="4" t="s">
        <v>1</v>
      </c>
      <c r="G317" s="4" t="s">
        <v>1</v>
      </c>
      <c r="J317" s="4" t="s">
        <v>1</v>
      </c>
      <c r="K317" s="4" t="s">
        <v>1</v>
      </c>
      <c r="N317" s="4" t="s">
        <v>1</v>
      </c>
      <c r="O317" s="4" t="s">
        <v>1</v>
      </c>
    </row>
    <row r="318" spans="1:15" ht="12.75">
      <c r="A318" s="6" t="s">
        <v>320</v>
      </c>
      <c r="B318" s="4" t="s">
        <v>1</v>
      </c>
      <c r="C318" s="4" t="s">
        <v>1</v>
      </c>
      <c r="F318" s="4" t="s">
        <v>1</v>
      </c>
      <c r="G318" s="4" t="s">
        <v>1</v>
      </c>
      <c r="J318" s="4" t="s">
        <v>1</v>
      </c>
      <c r="K318" s="4" t="s">
        <v>1</v>
      </c>
      <c r="N318" s="4" t="s">
        <v>1</v>
      </c>
      <c r="O318" s="4" t="s">
        <v>1</v>
      </c>
    </row>
    <row r="319" spans="1:15" ht="12.75">
      <c r="A319" s="6" t="s">
        <v>321</v>
      </c>
      <c r="B319" s="4" t="s">
        <v>1</v>
      </c>
      <c r="C319" s="4" t="s">
        <v>1</v>
      </c>
      <c r="F319" s="4" t="s">
        <v>1</v>
      </c>
      <c r="G319" s="4" t="s">
        <v>1</v>
      </c>
      <c r="J319" s="4" t="s">
        <v>1</v>
      </c>
      <c r="K319" s="4" t="s">
        <v>1</v>
      </c>
      <c r="N319" s="5">
        <v>1120652</v>
      </c>
      <c r="O319" s="5">
        <v>4146</v>
      </c>
    </row>
    <row r="320" spans="1:17" ht="12.75">
      <c r="A320" s="6" t="s">
        <v>322</v>
      </c>
      <c r="B320" s="4" t="s">
        <v>1</v>
      </c>
      <c r="C320" s="4" t="s">
        <v>1</v>
      </c>
      <c r="F320" s="4" t="s">
        <v>1</v>
      </c>
      <c r="G320" s="4" t="s">
        <v>1</v>
      </c>
      <c r="J320" s="4" t="s">
        <v>1</v>
      </c>
      <c r="K320" s="4" t="s">
        <v>1</v>
      </c>
      <c r="N320" s="5">
        <v>1120652</v>
      </c>
      <c r="O320" s="5">
        <v>4146</v>
      </c>
      <c r="P320" s="9">
        <v>0.067</v>
      </c>
      <c r="Q320">
        <f>N320*0.067</f>
        <v>75083.68400000001</v>
      </c>
    </row>
    <row r="321" spans="1:15" ht="12.75">
      <c r="A321" s="6" t="s">
        <v>323</v>
      </c>
      <c r="B321" s="5">
        <v>8015</v>
      </c>
      <c r="C321" s="5">
        <v>56</v>
      </c>
      <c r="F321" s="5">
        <v>49026</v>
      </c>
      <c r="G321" s="5">
        <v>273</v>
      </c>
      <c r="J321" s="4" t="s">
        <v>1</v>
      </c>
      <c r="K321" s="4" t="s">
        <v>1</v>
      </c>
      <c r="N321" s="5">
        <v>2727934</v>
      </c>
      <c r="O321" s="5">
        <v>12757</v>
      </c>
    </row>
    <row r="322" spans="1:17" ht="12.75">
      <c r="A322" s="6" t="s">
        <v>324</v>
      </c>
      <c r="B322" s="5">
        <v>8015</v>
      </c>
      <c r="C322" s="5">
        <v>56</v>
      </c>
      <c r="D322" s="9">
        <v>0.093</v>
      </c>
      <c r="E322">
        <f>B322*0.093</f>
        <v>745.395</v>
      </c>
      <c r="F322" s="5">
        <v>49026</v>
      </c>
      <c r="G322" s="5">
        <v>273</v>
      </c>
      <c r="H322" s="9">
        <v>0.093</v>
      </c>
      <c r="I322">
        <f>F322*0.093</f>
        <v>4559.418</v>
      </c>
      <c r="J322" s="4" t="s">
        <v>1</v>
      </c>
      <c r="K322" s="4" t="s">
        <v>1</v>
      </c>
      <c r="N322" s="5">
        <v>2727934</v>
      </c>
      <c r="O322" s="5">
        <v>12757</v>
      </c>
      <c r="P322" s="9">
        <v>0.093</v>
      </c>
      <c r="Q322">
        <f>N322*0.093</f>
        <v>253697.862</v>
      </c>
    </row>
    <row r="323" spans="1:15" ht="12.75">
      <c r="A323" s="6" t="s">
        <v>325</v>
      </c>
      <c r="B323" s="5">
        <v>5735</v>
      </c>
      <c r="C323" s="5">
        <v>83</v>
      </c>
      <c r="F323" s="4" t="s">
        <v>1</v>
      </c>
      <c r="G323" s="4" t="s">
        <v>1</v>
      </c>
      <c r="J323" s="4" t="s">
        <v>1</v>
      </c>
      <c r="K323" s="4" t="s">
        <v>1</v>
      </c>
      <c r="N323" s="4" t="s">
        <v>1</v>
      </c>
      <c r="O323" s="4" t="s">
        <v>1</v>
      </c>
    </row>
    <row r="324" spans="1:15" ht="12.75">
      <c r="A324" s="6" t="s">
        <v>326</v>
      </c>
      <c r="B324" s="5">
        <v>5735</v>
      </c>
      <c r="C324" s="5">
        <v>83</v>
      </c>
      <c r="D324" s="9">
        <v>0.093</v>
      </c>
      <c r="E324">
        <f>B324*0.093</f>
        <v>533.355</v>
      </c>
      <c r="F324" s="4" t="s">
        <v>1</v>
      </c>
      <c r="G324" s="4" t="s">
        <v>1</v>
      </c>
      <c r="J324" s="4" t="s">
        <v>1</v>
      </c>
      <c r="K324" s="4" t="s">
        <v>1</v>
      </c>
      <c r="N324" s="4" t="s">
        <v>1</v>
      </c>
      <c r="O324" s="4" t="s">
        <v>1</v>
      </c>
    </row>
    <row r="325" spans="1:15" ht="12.75">
      <c r="A325" s="6" t="s">
        <v>327</v>
      </c>
      <c r="B325" s="4" t="s">
        <v>1</v>
      </c>
      <c r="C325" s="4" t="s">
        <v>1</v>
      </c>
      <c r="F325" s="4" t="s">
        <v>1</v>
      </c>
      <c r="G325" s="4" t="s">
        <v>1</v>
      </c>
      <c r="J325" s="4" t="s">
        <v>1</v>
      </c>
      <c r="K325" s="4" t="s">
        <v>1</v>
      </c>
      <c r="N325" s="4" t="s">
        <v>1</v>
      </c>
      <c r="O325" s="4" t="s">
        <v>1</v>
      </c>
    </row>
    <row r="326" spans="1:15" ht="12.75">
      <c r="A326" s="6" t="s">
        <v>328</v>
      </c>
      <c r="B326" s="4" t="s">
        <v>1</v>
      </c>
      <c r="C326" s="4" t="s">
        <v>1</v>
      </c>
      <c r="F326" s="4" t="s">
        <v>1</v>
      </c>
      <c r="G326" s="4" t="s">
        <v>1</v>
      </c>
      <c r="J326" s="4" t="s">
        <v>1</v>
      </c>
      <c r="K326" s="4" t="s">
        <v>1</v>
      </c>
      <c r="N326" s="4" t="s">
        <v>1</v>
      </c>
      <c r="O326" s="4" t="s">
        <v>1</v>
      </c>
    </row>
    <row r="327" spans="1:15" ht="12.75">
      <c r="A327" s="6" t="s">
        <v>329</v>
      </c>
      <c r="B327" s="4" t="s">
        <v>1</v>
      </c>
      <c r="C327" s="4" t="s">
        <v>1</v>
      </c>
      <c r="F327" s="4" t="s">
        <v>1</v>
      </c>
      <c r="G327" s="4" t="s">
        <v>1</v>
      </c>
      <c r="J327" s="4" t="s">
        <v>1</v>
      </c>
      <c r="K327" s="4" t="s">
        <v>1</v>
      </c>
      <c r="N327" s="4" t="s">
        <v>1</v>
      </c>
      <c r="O327" s="4" t="s">
        <v>1</v>
      </c>
    </row>
    <row r="328" spans="1:15" ht="12.75">
      <c r="A328" s="6" t="s">
        <v>330</v>
      </c>
      <c r="B328" s="4" t="s">
        <v>1</v>
      </c>
      <c r="C328" s="4" t="s">
        <v>1</v>
      </c>
      <c r="F328" s="4" t="s">
        <v>1</v>
      </c>
      <c r="G328" s="4" t="s">
        <v>1</v>
      </c>
      <c r="J328" s="4" t="s">
        <v>1</v>
      </c>
      <c r="K328" s="4" t="s">
        <v>1</v>
      </c>
      <c r="N328" s="4" t="s">
        <v>1</v>
      </c>
      <c r="O328" s="4" t="s">
        <v>1</v>
      </c>
    </row>
    <row r="329" spans="1:15" ht="12.75">
      <c r="A329" s="6" t="s">
        <v>331</v>
      </c>
      <c r="B329" s="4" t="s">
        <v>1</v>
      </c>
      <c r="C329" s="4" t="s">
        <v>1</v>
      </c>
      <c r="F329" s="4" t="s">
        <v>1</v>
      </c>
      <c r="G329" s="4" t="s">
        <v>1</v>
      </c>
      <c r="J329" s="4" t="s">
        <v>1</v>
      </c>
      <c r="K329" s="4" t="s">
        <v>1</v>
      </c>
      <c r="N329" s="4" t="s">
        <v>1</v>
      </c>
      <c r="O329" s="4" t="s">
        <v>1</v>
      </c>
    </row>
    <row r="330" spans="1:15" ht="12.75">
      <c r="A330" s="6" t="s">
        <v>332</v>
      </c>
      <c r="B330" s="4" t="s">
        <v>1</v>
      </c>
      <c r="C330" s="4" t="s">
        <v>1</v>
      </c>
      <c r="F330" s="4" t="s">
        <v>1</v>
      </c>
      <c r="G330" s="4" t="s">
        <v>1</v>
      </c>
      <c r="J330" s="4" t="s">
        <v>1</v>
      </c>
      <c r="K330" s="4" t="s">
        <v>1</v>
      </c>
      <c r="N330" s="4" t="s">
        <v>1</v>
      </c>
      <c r="O330" s="4" t="s">
        <v>1</v>
      </c>
    </row>
    <row r="331" spans="1:15" ht="12.75">
      <c r="A331" s="6" t="s">
        <v>333</v>
      </c>
      <c r="B331" s="4" t="s">
        <v>1</v>
      </c>
      <c r="C331" s="4" t="s">
        <v>1</v>
      </c>
      <c r="F331" s="4" t="s">
        <v>1</v>
      </c>
      <c r="G331" s="4" t="s">
        <v>1</v>
      </c>
      <c r="J331" s="4" t="s">
        <v>1</v>
      </c>
      <c r="K331" s="4" t="s">
        <v>1</v>
      </c>
      <c r="N331" s="4" t="s">
        <v>1</v>
      </c>
      <c r="O331" s="4" t="s">
        <v>1</v>
      </c>
    </row>
    <row r="332" spans="1:15" ht="12.75">
      <c r="A332" s="6" t="s">
        <v>334</v>
      </c>
      <c r="B332" s="4" t="s">
        <v>1</v>
      </c>
      <c r="C332" s="4" t="s">
        <v>1</v>
      </c>
      <c r="F332" s="4" t="s">
        <v>1</v>
      </c>
      <c r="G332" s="4" t="s">
        <v>1</v>
      </c>
      <c r="J332" s="4" t="s">
        <v>1</v>
      </c>
      <c r="K332" s="4" t="s">
        <v>1</v>
      </c>
      <c r="N332" s="4" t="s">
        <v>1</v>
      </c>
      <c r="O332" s="4" t="s">
        <v>1</v>
      </c>
    </row>
    <row r="333" spans="1:15" ht="12.75">
      <c r="A333" s="6" t="s">
        <v>335</v>
      </c>
      <c r="B333" s="5">
        <v>1511</v>
      </c>
      <c r="C333" s="5">
        <v>6</v>
      </c>
      <c r="F333" s="4" t="s">
        <v>1</v>
      </c>
      <c r="G333" s="4" t="s">
        <v>1</v>
      </c>
      <c r="J333" s="4" t="s">
        <v>1</v>
      </c>
      <c r="K333" s="4" t="s">
        <v>1</v>
      </c>
      <c r="N333" s="4" t="s">
        <v>1</v>
      </c>
      <c r="O333" s="4" t="s">
        <v>1</v>
      </c>
    </row>
    <row r="334" spans="1:15" ht="12.75">
      <c r="A334" s="6" t="s">
        <v>336</v>
      </c>
      <c r="B334" s="4" t="s">
        <v>1</v>
      </c>
      <c r="C334" s="4" t="s">
        <v>1</v>
      </c>
      <c r="F334" s="4" t="s">
        <v>1</v>
      </c>
      <c r="G334" s="4" t="s">
        <v>1</v>
      </c>
      <c r="J334" s="4" t="s">
        <v>1</v>
      </c>
      <c r="K334" s="4" t="s">
        <v>1</v>
      </c>
      <c r="N334" s="4" t="s">
        <v>1</v>
      </c>
      <c r="O334" s="4" t="s">
        <v>1</v>
      </c>
    </row>
    <row r="335" spans="1:15" ht="12.75">
      <c r="A335" s="6" t="s">
        <v>337</v>
      </c>
      <c r="B335" s="4" t="s">
        <v>1</v>
      </c>
      <c r="C335" s="4" t="s">
        <v>1</v>
      </c>
      <c r="F335" s="4" t="s">
        <v>1</v>
      </c>
      <c r="G335" s="4" t="s">
        <v>1</v>
      </c>
      <c r="J335" s="4" t="s">
        <v>1</v>
      </c>
      <c r="K335" s="4" t="s">
        <v>1</v>
      </c>
      <c r="N335" s="4" t="s">
        <v>1</v>
      </c>
      <c r="O335" s="4" t="s">
        <v>1</v>
      </c>
    </row>
    <row r="336" spans="1:15" ht="12.75">
      <c r="A336" s="6" t="s">
        <v>338</v>
      </c>
      <c r="B336" s="4" t="s">
        <v>1</v>
      </c>
      <c r="C336" s="4" t="s">
        <v>1</v>
      </c>
      <c r="F336" s="4" t="s">
        <v>1</v>
      </c>
      <c r="G336" s="4" t="s">
        <v>1</v>
      </c>
      <c r="J336" s="4" t="s">
        <v>1</v>
      </c>
      <c r="K336" s="4" t="s">
        <v>1</v>
      </c>
      <c r="N336" s="4" t="s">
        <v>1</v>
      </c>
      <c r="O336" s="4" t="s">
        <v>1</v>
      </c>
    </row>
    <row r="337" spans="1:15" ht="12.75">
      <c r="A337" s="6" t="s">
        <v>339</v>
      </c>
      <c r="B337" s="5">
        <v>1511</v>
      </c>
      <c r="C337" s="5">
        <v>6</v>
      </c>
      <c r="D337" s="9">
        <v>0.029</v>
      </c>
      <c r="E337">
        <f>B337*0.029</f>
        <v>43.819</v>
      </c>
      <c r="F337" s="4" t="s">
        <v>1</v>
      </c>
      <c r="G337" s="4" t="s">
        <v>1</v>
      </c>
      <c r="J337" s="4" t="s">
        <v>1</v>
      </c>
      <c r="K337" s="4" t="s">
        <v>1</v>
      </c>
      <c r="N337" s="4" t="s">
        <v>1</v>
      </c>
      <c r="O337" s="4" t="s">
        <v>1</v>
      </c>
    </row>
    <row r="338" spans="1:15" ht="12.75">
      <c r="A338" s="6" t="s">
        <v>340</v>
      </c>
      <c r="B338" s="5">
        <v>2969</v>
      </c>
      <c r="C338" s="5">
        <v>19</v>
      </c>
      <c r="F338" s="5">
        <v>4110595</v>
      </c>
      <c r="G338" s="5">
        <v>19946</v>
      </c>
      <c r="J338" s="5">
        <v>5450</v>
      </c>
      <c r="K338" s="5">
        <v>15</v>
      </c>
      <c r="N338" s="5">
        <v>4107564</v>
      </c>
      <c r="O338" s="5">
        <v>16015</v>
      </c>
    </row>
    <row r="339" spans="1:17" ht="12.75">
      <c r="A339" s="6" t="s">
        <v>341</v>
      </c>
      <c r="B339" s="5">
        <v>826</v>
      </c>
      <c r="C339" s="5">
        <v>0</v>
      </c>
      <c r="D339" s="9">
        <v>0.037</v>
      </c>
      <c r="E339">
        <f>B339*0.037</f>
        <v>30.561999999999998</v>
      </c>
      <c r="F339" s="5">
        <v>887</v>
      </c>
      <c r="G339" s="5">
        <v>5</v>
      </c>
      <c r="H339" s="9">
        <v>0.037</v>
      </c>
      <c r="I339">
        <f>F339*0.037</f>
        <v>32.818999999999996</v>
      </c>
      <c r="J339" s="4" t="s">
        <v>1</v>
      </c>
      <c r="K339" s="4" t="s">
        <v>1</v>
      </c>
      <c r="N339" s="5">
        <v>8845</v>
      </c>
      <c r="O339" s="5">
        <v>19</v>
      </c>
      <c r="P339" s="9">
        <v>0.037</v>
      </c>
      <c r="Q339">
        <f>N339*0.037</f>
        <v>327.265</v>
      </c>
    </row>
    <row r="340" spans="1:15" ht="12.75">
      <c r="A340" s="6" t="s">
        <v>342</v>
      </c>
      <c r="B340" s="4" t="s">
        <v>1</v>
      </c>
      <c r="C340" s="4" t="s">
        <v>1</v>
      </c>
      <c r="F340" s="4" t="s">
        <v>1</v>
      </c>
      <c r="G340" s="4" t="s">
        <v>1</v>
      </c>
      <c r="J340" s="4" t="s">
        <v>1</v>
      </c>
      <c r="K340" s="4" t="s">
        <v>1</v>
      </c>
      <c r="N340" s="4" t="s">
        <v>1</v>
      </c>
      <c r="O340" s="4" t="s">
        <v>1</v>
      </c>
    </row>
    <row r="341" spans="1:15" ht="12.75">
      <c r="A341" s="6" t="s">
        <v>343</v>
      </c>
      <c r="B341" s="4" t="s">
        <v>1</v>
      </c>
      <c r="C341" s="4" t="s">
        <v>1</v>
      </c>
      <c r="F341" s="4" t="s">
        <v>1</v>
      </c>
      <c r="G341" s="4" t="s">
        <v>1</v>
      </c>
      <c r="J341" s="4" t="s">
        <v>1</v>
      </c>
      <c r="K341" s="4" t="s">
        <v>1</v>
      </c>
      <c r="N341" s="4" t="s">
        <v>1</v>
      </c>
      <c r="O341" s="4" t="s">
        <v>1</v>
      </c>
    </row>
    <row r="342" spans="1:17" ht="12.75">
      <c r="A342" s="6" t="s">
        <v>344</v>
      </c>
      <c r="B342" s="5">
        <v>2143</v>
      </c>
      <c r="C342" s="5">
        <v>19</v>
      </c>
      <c r="D342" s="9">
        <v>0.029</v>
      </c>
      <c r="E342">
        <f>B342*0.029</f>
        <v>62.147000000000006</v>
      </c>
      <c r="F342" s="5">
        <v>4109708</v>
      </c>
      <c r="G342" s="5">
        <v>19941</v>
      </c>
      <c r="H342" s="9">
        <v>0.029</v>
      </c>
      <c r="I342">
        <f>F342*0.029</f>
        <v>119181.532</v>
      </c>
      <c r="J342" s="5">
        <v>5450</v>
      </c>
      <c r="K342" s="5">
        <v>15</v>
      </c>
      <c r="L342" s="9">
        <v>0.029</v>
      </c>
      <c r="M342">
        <f>J342*0.029</f>
        <v>158.05</v>
      </c>
      <c r="N342" s="5">
        <v>4098719</v>
      </c>
      <c r="O342" s="5">
        <v>15996</v>
      </c>
      <c r="P342" s="9">
        <v>0.029</v>
      </c>
      <c r="Q342">
        <f>N342*0.029</f>
        <v>118862.85100000001</v>
      </c>
    </row>
    <row r="343" spans="1:15" ht="12.75">
      <c r="A343" s="6" t="s">
        <v>345</v>
      </c>
      <c r="B343" s="4" t="s">
        <v>1</v>
      </c>
      <c r="C343" s="4" t="s">
        <v>1</v>
      </c>
      <c r="F343" s="5">
        <v>617</v>
      </c>
      <c r="G343" s="5">
        <v>5</v>
      </c>
      <c r="J343" s="4" t="s">
        <v>1</v>
      </c>
      <c r="K343" s="4" t="s">
        <v>1</v>
      </c>
      <c r="N343" s="4" t="s">
        <v>1</v>
      </c>
      <c r="O343" s="4" t="s">
        <v>1</v>
      </c>
    </row>
    <row r="344" spans="1:15" ht="12.75">
      <c r="A344" s="6" t="s">
        <v>346</v>
      </c>
      <c r="B344" s="4" t="s">
        <v>1</v>
      </c>
      <c r="C344" s="4" t="s">
        <v>1</v>
      </c>
      <c r="F344" s="5">
        <v>617</v>
      </c>
      <c r="G344" s="5">
        <v>5</v>
      </c>
      <c r="H344" s="9">
        <v>0.069</v>
      </c>
      <c r="I344">
        <f>F344*0.069</f>
        <v>42.573</v>
      </c>
      <c r="J344" s="4" t="s">
        <v>1</v>
      </c>
      <c r="K344" s="4" t="s">
        <v>1</v>
      </c>
      <c r="N344" s="4" t="s">
        <v>1</v>
      </c>
      <c r="O344" s="4" t="s">
        <v>1</v>
      </c>
    </row>
    <row r="345" spans="1:15" ht="12.75">
      <c r="A345" s="6" t="s">
        <v>347</v>
      </c>
      <c r="B345" s="4" t="s">
        <v>1</v>
      </c>
      <c r="C345" s="4" t="s">
        <v>1</v>
      </c>
      <c r="F345" s="4" t="s">
        <v>1</v>
      </c>
      <c r="G345" s="4" t="s">
        <v>1</v>
      </c>
      <c r="J345" s="4" t="s">
        <v>1</v>
      </c>
      <c r="K345" s="4" t="s">
        <v>1</v>
      </c>
      <c r="N345" s="4" t="s">
        <v>1</v>
      </c>
      <c r="O345" s="4" t="s">
        <v>1</v>
      </c>
    </row>
    <row r="346" spans="1:15" ht="12.75">
      <c r="A346" s="6" t="s">
        <v>348</v>
      </c>
      <c r="B346" s="4" t="s">
        <v>1</v>
      </c>
      <c r="C346" s="4" t="s">
        <v>1</v>
      </c>
      <c r="F346" s="4" t="s">
        <v>1</v>
      </c>
      <c r="G346" s="4" t="s">
        <v>1</v>
      </c>
      <c r="J346" s="4" t="s">
        <v>1</v>
      </c>
      <c r="K346" s="4" t="s">
        <v>1</v>
      </c>
      <c r="N346" s="4" t="s">
        <v>1</v>
      </c>
      <c r="O346" s="4" t="s">
        <v>1</v>
      </c>
    </row>
    <row r="347" spans="1:15" ht="12.75">
      <c r="A347" s="6" t="s">
        <v>349</v>
      </c>
      <c r="B347" s="4" t="s">
        <v>1</v>
      </c>
      <c r="C347" s="4" t="s">
        <v>1</v>
      </c>
      <c r="F347" s="4" t="s">
        <v>1</v>
      </c>
      <c r="G347" s="4" t="s">
        <v>1</v>
      </c>
      <c r="J347" s="4" t="s">
        <v>1</v>
      </c>
      <c r="K347" s="4" t="s">
        <v>1</v>
      </c>
      <c r="N347" s="4" t="s">
        <v>1</v>
      </c>
      <c r="O347" s="4" t="s">
        <v>1</v>
      </c>
    </row>
    <row r="348" spans="1:15" ht="12.75">
      <c r="A348" s="6" t="s">
        <v>350</v>
      </c>
      <c r="B348" s="4" t="s">
        <v>1</v>
      </c>
      <c r="C348" s="4" t="s">
        <v>1</v>
      </c>
      <c r="F348" s="4" t="s">
        <v>1</v>
      </c>
      <c r="G348" s="4" t="s">
        <v>1</v>
      </c>
      <c r="J348" s="4" t="s">
        <v>1</v>
      </c>
      <c r="K348" s="4" t="s">
        <v>1</v>
      </c>
      <c r="N348" s="4" t="s">
        <v>1</v>
      </c>
      <c r="O348" s="4" t="s">
        <v>1</v>
      </c>
    </row>
    <row r="349" spans="1:15" ht="12.75">
      <c r="A349" s="6" t="s">
        <v>351</v>
      </c>
      <c r="B349" s="4" t="s">
        <v>1</v>
      </c>
      <c r="C349" s="4" t="s">
        <v>1</v>
      </c>
      <c r="F349" s="4" t="s">
        <v>1</v>
      </c>
      <c r="G349" s="4" t="s">
        <v>1</v>
      </c>
      <c r="J349" s="4" t="s">
        <v>1</v>
      </c>
      <c r="K349" s="4" t="s">
        <v>1</v>
      </c>
      <c r="N349" s="4" t="s">
        <v>1</v>
      </c>
      <c r="O349" s="4" t="s">
        <v>1</v>
      </c>
    </row>
    <row r="350" spans="1:15" ht="12.75">
      <c r="A350" s="6" t="s">
        <v>352</v>
      </c>
      <c r="B350" s="4" t="s">
        <v>1</v>
      </c>
      <c r="C350" s="4" t="s">
        <v>1</v>
      </c>
      <c r="F350" s="4" t="s">
        <v>1</v>
      </c>
      <c r="G350" s="4" t="s">
        <v>1</v>
      </c>
      <c r="J350" s="4" t="s">
        <v>1</v>
      </c>
      <c r="K350" s="4" t="s">
        <v>1</v>
      </c>
      <c r="N350" s="4" t="s">
        <v>1</v>
      </c>
      <c r="O350" s="4" t="s">
        <v>1</v>
      </c>
    </row>
    <row r="351" spans="1:15" ht="12.75">
      <c r="A351" s="6" t="s">
        <v>353</v>
      </c>
      <c r="B351" s="4" t="s">
        <v>1</v>
      </c>
      <c r="C351" s="4" t="s">
        <v>1</v>
      </c>
      <c r="F351" s="4" t="s">
        <v>1</v>
      </c>
      <c r="G351" s="4" t="s">
        <v>1</v>
      </c>
      <c r="J351" s="4" t="s">
        <v>1</v>
      </c>
      <c r="K351" s="4" t="s">
        <v>1</v>
      </c>
      <c r="N351" s="4" t="s">
        <v>1</v>
      </c>
      <c r="O351" s="4" t="s">
        <v>1</v>
      </c>
    </row>
    <row r="352" spans="1:15" ht="12.75">
      <c r="A352" s="6" t="s">
        <v>354</v>
      </c>
      <c r="B352" s="4" t="s">
        <v>1</v>
      </c>
      <c r="C352" s="4" t="s">
        <v>1</v>
      </c>
      <c r="F352" s="4" t="s">
        <v>1</v>
      </c>
      <c r="G352" s="4" t="s">
        <v>1</v>
      </c>
      <c r="J352" s="4" t="s">
        <v>1</v>
      </c>
      <c r="K352" s="4" t="s">
        <v>1</v>
      </c>
      <c r="N352" s="4" t="s">
        <v>1</v>
      </c>
      <c r="O352" s="4" t="s">
        <v>1</v>
      </c>
    </row>
    <row r="353" spans="1:15" ht="12.75">
      <c r="A353" s="6" t="s">
        <v>355</v>
      </c>
      <c r="B353" s="4" t="s">
        <v>1</v>
      </c>
      <c r="C353" s="4" t="s">
        <v>1</v>
      </c>
      <c r="F353" s="4" t="s">
        <v>1</v>
      </c>
      <c r="G353" s="4" t="s">
        <v>1</v>
      </c>
      <c r="J353" s="4" t="s">
        <v>1</v>
      </c>
      <c r="K353" s="4" t="s">
        <v>1</v>
      </c>
      <c r="N353" s="4" t="s">
        <v>1</v>
      </c>
      <c r="O353" s="4" t="s">
        <v>1</v>
      </c>
    </row>
    <row r="354" spans="1:15" ht="12.75">
      <c r="A354" s="6" t="s">
        <v>356</v>
      </c>
      <c r="B354" s="4" t="s">
        <v>1</v>
      </c>
      <c r="C354" s="4" t="s">
        <v>1</v>
      </c>
      <c r="F354" s="4" t="s">
        <v>1</v>
      </c>
      <c r="G354" s="4" t="s">
        <v>1</v>
      </c>
      <c r="J354" s="4" t="s">
        <v>1</v>
      </c>
      <c r="K354" s="4" t="s">
        <v>1</v>
      </c>
      <c r="N354" s="4" t="s">
        <v>1</v>
      </c>
      <c r="O354" s="4" t="s">
        <v>1</v>
      </c>
    </row>
    <row r="355" spans="1:15" ht="12.75">
      <c r="A355" s="6" t="s">
        <v>357</v>
      </c>
      <c r="B355" s="4" t="s">
        <v>1</v>
      </c>
      <c r="C355" s="4" t="s">
        <v>1</v>
      </c>
      <c r="F355" s="4" t="s">
        <v>1</v>
      </c>
      <c r="G355" s="4" t="s">
        <v>1</v>
      </c>
      <c r="J355" s="4" t="s">
        <v>1</v>
      </c>
      <c r="K355" s="4" t="s">
        <v>1</v>
      </c>
      <c r="N355" s="4" t="s">
        <v>1</v>
      </c>
      <c r="O355" s="4" t="s">
        <v>1</v>
      </c>
    </row>
    <row r="356" spans="1:15" ht="12.75">
      <c r="A356" s="6" t="s">
        <v>358</v>
      </c>
      <c r="B356" s="4" t="s">
        <v>1</v>
      </c>
      <c r="C356" s="4" t="s">
        <v>1</v>
      </c>
      <c r="F356" s="4" t="s">
        <v>1</v>
      </c>
      <c r="G356" s="4" t="s">
        <v>1</v>
      </c>
      <c r="J356" s="4" t="s">
        <v>1</v>
      </c>
      <c r="K356" s="4" t="s">
        <v>1</v>
      </c>
      <c r="N356" s="4" t="s">
        <v>1</v>
      </c>
      <c r="O356" s="4" t="s">
        <v>1</v>
      </c>
    </row>
    <row r="357" spans="1:15" ht="12.75">
      <c r="A357" s="6" t="s">
        <v>359</v>
      </c>
      <c r="B357" s="4" t="s">
        <v>1</v>
      </c>
      <c r="C357" s="4" t="s">
        <v>1</v>
      </c>
      <c r="F357" s="4" t="s">
        <v>1</v>
      </c>
      <c r="G357" s="4" t="s">
        <v>1</v>
      </c>
      <c r="J357" s="4" t="s">
        <v>1</v>
      </c>
      <c r="K357" s="4" t="s">
        <v>1</v>
      </c>
      <c r="N357" s="4" t="s">
        <v>1</v>
      </c>
      <c r="O357" s="4" t="s">
        <v>1</v>
      </c>
    </row>
    <row r="358" spans="1:15" ht="12.75">
      <c r="A358" s="6" t="s">
        <v>360</v>
      </c>
      <c r="B358" s="4" t="s">
        <v>1</v>
      </c>
      <c r="C358" s="4" t="s">
        <v>1</v>
      </c>
      <c r="F358" s="4" t="s">
        <v>1</v>
      </c>
      <c r="G358" s="4" t="s">
        <v>1</v>
      </c>
      <c r="J358" s="4" t="s">
        <v>1</v>
      </c>
      <c r="K358" s="4" t="s">
        <v>1</v>
      </c>
      <c r="N358" s="4" t="s">
        <v>1</v>
      </c>
      <c r="O358" s="4" t="s">
        <v>1</v>
      </c>
    </row>
    <row r="359" spans="1:15" ht="12.75">
      <c r="A359" s="6" t="s">
        <v>361</v>
      </c>
      <c r="B359" s="4" t="s">
        <v>1</v>
      </c>
      <c r="C359" s="4" t="s">
        <v>1</v>
      </c>
      <c r="F359" s="4" t="s">
        <v>1</v>
      </c>
      <c r="G359" s="4" t="s">
        <v>1</v>
      </c>
      <c r="J359" s="4" t="s">
        <v>1</v>
      </c>
      <c r="K359" s="4" t="s">
        <v>1</v>
      </c>
      <c r="N359" s="4" t="s">
        <v>1</v>
      </c>
      <c r="O359" s="4" t="s">
        <v>1</v>
      </c>
    </row>
    <row r="360" spans="1:15" ht="12.75">
      <c r="A360" s="6" t="s">
        <v>362</v>
      </c>
      <c r="B360" s="4" t="s">
        <v>1</v>
      </c>
      <c r="C360" s="4" t="s">
        <v>1</v>
      </c>
      <c r="F360" s="4" t="s">
        <v>1</v>
      </c>
      <c r="G360" s="4" t="s">
        <v>1</v>
      </c>
      <c r="J360" s="4" t="s">
        <v>1</v>
      </c>
      <c r="K360" s="4" t="s">
        <v>1</v>
      </c>
      <c r="N360" s="4" t="s">
        <v>1</v>
      </c>
      <c r="O360" s="4" t="s">
        <v>1</v>
      </c>
    </row>
    <row r="361" spans="1:15" ht="12.75">
      <c r="A361" s="6" t="s">
        <v>363</v>
      </c>
      <c r="B361" s="4" t="s">
        <v>1</v>
      </c>
      <c r="C361" s="4" t="s">
        <v>1</v>
      </c>
      <c r="F361" s="4" t="s">
        <v>1</v>
      </c>
      <c r="G361" s="4" t="s">
        <v>1</v>
      </c>
      <c r="J361" s="4" t="s">
        <v>1</v>
      </c>
      <c r="K361" s="4" t="s">
        <v>1</v>
      </c>
      <c r="N361" s="4" t="s">
        <v>1</v>
      </c>
      <c r="O361" s="4" t="s">
        <v>1</v>
      </c>
    </row>
    <row r="362" spans="1:15" ht="12.75">
      <c r="A362" s="6" t="s">
        <v>364</v>
      </c>
      <c r="B362" s="4" t="s">
        <v>1</v>
      </c>
      <c r="C362" s="4" t="s">
        <v>1</v>
      </c>
      <c r="F362" s="4" t="s">
        <v>1</v>
      </c>
      <c r="G362" s="4" t="s">
        <v>1</v>
      </c>
      <c r="J362" s="4" t="s">
        <v>1</v>
      </c>
      <c r="K362" s="4" t="s">
        <v>1</v>
      </c>
      <c r="N362" s="4" t="s">
        <v>1</v>
      </c>
      <c r="O362" s="4" t="s">
        <v>1</v>
      </c>
    </row>
    <row r="363" spans="1:15" ht="12.75">
      <c r="A363" s="6" t="s">
        <v>365</v>
      </c>
      <c r="B363" s="4" t="s">
        <v>1</v>
      </c>
      <c r="C363" s="4" t="s">
        <v>1</v>
      </c>
      <c r="F363" s="4" t="s">
        <v>1</v>
      </c>
      <c r="G363" s="4" t="s">
        <v>1</v>
      </c>
      <c r="J363" s="4" t="s">
        <v>1</v>
      </c>
      <c r="K363" s="4" t="s">
        <v>1</v>
      </c>
      <c r="N363" s="4" t="s">
        <v>1</v>
      </c>
      <c r="O363" s="4" t="s">
        <v>1</v>
      </c>
    </row>
    <row r="364" spans="1:15" ht="12.75">
      <c r="A364" s="6" t="s">
        <v>366</v>
      </c>
      <c r="B364" s="4" t="s">
        <v>1</v>
      </c>
      <c r="C364" s="4" t="s">
        <v>1</v>
      </c>
      <c r="F364" s="4" t="s">
        <v>1</v>
      </c>
      <c r="G364" s="4" t="s">
        <v>1</v>
      </c>
      <c r="J364" s="4" t="s">
        <v>1</v>
      </c>
      <c r="K364" s="4" t="s">
        <v>1</v>
      </c>
      <c r="N364" s="4" t="s">
        <v>1</v>
      </c>
      <c r="O364" s="4" t="s">
        <v>1</v>
      </c>
    </row>
    <row r="365" spans="1:15" ht="12.75">
      <c r="A365" s="6" t="s">
        <v>367</v>
      </c>
      <c r="B365" s="4" t="s">
        <v>1</v>
      </c>
      <c r="C365" s="4" t="s">
        <v>1</v>
      </c>
      <c r="F365" s="4" t="s">
        <v>1</v>
      </c>
      <c r="G365" s="4" t="s">
        <v>1</v>
      </c>
      <c r="J365" s="4" t="s">
        <v>1</v>
      </c>
      <c r="K365" s="4" t="s">
        <v>1</v>
      </c>
      <c r="N365" s="4" t="s">
        <v>1</v>
      </c>
      <c r="O365" s="4" t="s">
        <v>1</v>
      </c>
    </row>
    <row r="366" spans="1:15" ht="12.75">
      <c r="A366" s="6" t="s">
        <v>368</v>
      </c>
      <c r="B366" s="5">
        <v>12</v>
      </c>
      <c r="C366" s="5">
        <v>0</v>
      </c>
      <c r="F366" s="5">
        <v>427513</v>
      </c>
      <c r="G366" s="5">
        <v>4012</v>
      </c>
      <c r="J366" s="4" t="s">
        <v>1</v>
      </c>
      <c r="K366" s="4" t="s">
        <v>1</v>
      </c>
      <c r="N366" s="5">
        <v>75876</v>
      </c>
      <c r="O366" s="5">
        <v>370</v>
      </c>
    </row>
    <row r="367" spans="1:17" ht="12.75">
      <c r="A367" s="6" t="s">
        <v>369</v>
      </c>
      <c r="B367" s="4" t="s">
        <v>1</v>
      </c>
      <c r="C367" s="4" t="s">
        <v>1</v>
      </c>
      <c r="F367" s="4" t="s">
        <v>1</v>
      </c>
      <c r="G367" s="4" t="s">
        <v>1</v>
      </c>
      <c r="J367" s="4" t="s">
        <v>1</v>
      </c>
      <c r="K367" s="4" t="s">
        <v>1</v>
      </c>
      <c r="N367" s="5">
        <v>67364</v>
      </c>
      <c r="O367" s="5">
        <v>327</v>
      </c>
      <c r="P367" s="10" t="s">
        <v>1178</v>
      </c>
      <c r="Q367">
        <v>7638.252</v>
      </c>
    </row>
    <row r="368" spans="1:17" ht="12.75">
      <c r="A368" s="6" t="s">
        <v>370</v>
      </c>
      <c r="B368" s="5">
        <v>12</v>
      </c>
      <c r="C368" s="5">
        <v>0</v>
      </c>
      <c r="D368" s="9">
        <v>0.089</v>
      </c>
      <c r="E368">
        <f>B368*0.089</f>
        <v>1.068</v>
      </c>
      <c r="F368" s="5">
        <v>427513</v>
      </c>
      <c r="G368" s="5">
        <v>4012</v>
      </c>
      <c r="H368" s="9">
        <v>0.089</v>
      </c>
      <c r="I368">
        <f>F368*0.89</f>
        <v>380486.57</v>
      </c>
      <c r="J368" s="4" t="s">
        <v>1</v>
      </c>
      <c r="K368" s="4" t="s">
        <v>1</v>
      </c>
      <c r="N368" s="5">
        <v>8512</v>
      </c>
      <c r="O368" s="5">
        <v>42</v>
      </c>
      <c r="P368" s="9">
        <v>0.089</v>
      </c>
      <c r="Q368">
        <f>N368*0.089</f>
        <v>757.568</v>
      </c>
    </row>
    <row r="369" spans="1:15" ht="12.75">
      <c r="A369" s="6" t="s">
        <v>371</v>
      </c>
      <c r="B369" s="5">
        <v>1147917</v>
      </c>
      <c r="C369" s="5">
        <v>5138</v>
      </c>
      <c r="F369" s="5">
        <v>1821977</v>
      </c>
      <c r="G369" s="5">
        <v>6780</v>
      </c>
      <c r="J369" s="5">
        <v>37869</v>
      </c>
      <c r="K369" s="5">
        <v>279</v>
      </c>
      <c r="N369" s="5">
        <v>16243657</v>
      </c>
      <c r="O369" s="5">
        <v>44681</v>
      </c>
    </row>
    <row r="370" spans="1:15" ht="12.75">
      <c r="A370" s="6" t="s">
        <v>372</v>
      </c>
      <c r="B370" s="5">
        <v>1694</v>
      </c>
      <c r="C370" s="5">
        <v>16</v>
      </c>
      <c r="D370" s="9">
        <v>0.069</v>
      </c>
      <c r="E370">
        <f>B370*0.069</f>
        <v>116.88600000000001</v>
      </c>
      <c r="F370" s="4" t="s">
        <v>1</v>
      </c>
      <c r="G370" s="4" t="s">
        <v>1</v>
      </c>
      <c r="J370" s="4" t="s">
        <v>1</v>
      </c>
      <c r="K370" s="4" t="s">
        <v>1</v>
      </c>
      <c r="N370" s="4" t="s">
        <v>1</v>
      </c>
      <c r="O370" s="4" t="s">
        <v>1</v>
      </c>
    </row>
    <row r="371" spans="1:17" ht="12.75">
      <c r="A371" s="6" t="s">
        <v>373</v>
      </c>
      <c r="B371" s="5">
        <v>4305</v>
      </c>
      <c r="C371" s="5">
        <v>29</v>
      </c>
      <c r="D371" s="9">
        <v>0.069</v>
      </c>
      <c r="E371">
        <f>B371*0.069</f>
        <v>297.045</v>
      </c>
      <c r="F371" s="5">
        <v>110</v>
      </c>
      <c r="G371" s="5">
        <v>1</v>
      </c>
      <c r="H371" s="9">
        <v>0.069</v>
      </c>
      <c r="I371">
        <f>F371*0.069</f>
        <v>7.590000000000001</v>
      </c>
      <c r="J371" s="5">
        <v>18</v>
      </c>
      <c r="K371" s="5">
        <v>0</v>
      </c>
      <c r="L371" s="9">
        <v>0.069</v>
      </c>
      <c r="M371">
        <f>J371*0.069</f>
        <v>1.242</v>
      </c>
      <c r="N371" s="5">
        <v>550</v>
      </c>
      <c r="O371" s="5">
        <v>2</v>
      </c>
      <c r="P371" s="9">
        <v>0.069</v>
      </c>
      <c r="Q371">
        <f>N371*0.069</f>
        <v>37.95</v>
      </c>
    </row>
    <row r="372" spans="1:15" ht="12.75">
      <c r="A372" s="6" t="s">
        <v>374</v>
      </c>
      <c r="B372" s="4" t="s">
        <v>1</v>
      </c>
      <c r="C372" s="4" t="s">
        <v>1</v>
      </c>
      <c r="F372" s="4" t="s">
        <v>1</v>
      </c>
      <c r="G372" s="4" t="s">
        <v>1</v>
      </c>
      <c r="J372" s="4" t="s">
        <v>1</v>
      </c>
      <c r="K372" s="4" t="s">
        <v>1</v>
      </c>
      <c r="N372" s="4" t="s">
        <v>1</v>
      </c>
      <c r="O372" s="4" t="s">
        <v>1</v>
      </c>
    </row>
    <row r="373" spans="1:17" ht="12.75">
      <c r="A373" s="6" t="s">
        <v>375</v>
      </c>
      <c r="B373" s="4" t="s">
        <v>1</v>
      </c>
      <c r="C373" s="4" t="s">
        <v>1</v>
      </c>
      <c r="F373" s="4" t="s">
        <v>1</v>
      </c>
      <c r="G373" s="4" t="s">
        <v>1</v>
      </c>
      <c r="J373" s="4" t="s">
        <v>1</v>
      </c>
      <c r="K373" s="4" t="s">
        <v>1</v>
      </c>
      <c r="N373" s="5">
        <v>1537</v>
      </c>
      <c r="O373" s="5">
        <v>3</v>
      </c>
      <c r="P373" s="8">
        <v>0.045</v>
      </c>
      <c r="Q373">
        <f>N373*0.045</f>
        <v>69.16499999999999</v>
      </c>
    </row>
    <row r="374" spans="1:17" ht="12.75">
      <c r="A374" s="6" t="s">
        <v>376</v>
      </c>
      <c r="B374" s="5">
        <v>9375</v>
      </c>
      <c r="C374" s="5">
        <v>30</v>
      </c>
      <c r="D374" s="10" t="s">
        <v>1175</v>
      </c>
      <c r="E374">
        <f>3*94</f>
        <v>282</v>
      </c>
      <c r="F374" s="5">
        <v>1064106</v>
      </c>
      <c r="G374" s="5">
        <v>2255</v>
      </c>
      <c r="H374" s="10" t="s">
        <v>1175</v>
      </c>
      <c r="I374">
        <f>G374*9.4</f>
        <v>21197</v>
      </c>
      <c r="J374" s="4" t="s">
        <v>1</v>
      </c>
      <c r="K374" s="4" t="s">
        <v>1</v>
      </c>
      <c r="N374" s="5">
        <v>1217109</v>
      </c>
      <c r="O374" s="5">
        <v>3041</v>
      </c>
      <c r="P374" s="10" t="s">
        <v>1175</v>
      </c>
      <c r="Q374">
        <f>O374*9.4</f>
        <v>28585.4</v>
      </c>
    </row>
    <row r="375" spans="1:17" ht="12.75">
      <c r="A375" s="6" t="s">
        <v>377</v>
      </c>
      <c r="B375" s="5">
        <v>1132543</v>
      </c>
      <c r="C375" s="5">
        <v>5063</v>
      </c>
      <c r="D375" s="9">
        <v>0.089</v>
      </c>
      <c r="E375">
        <f>B375*0.089</f>
        <v>100796.32699999999</v>
      </c>
      <c r="F375" s="5">
        <v>757761</v>
      </c>
      <c r="G375" s="5">
        <v>4523</v>
      </c>
      <c r="H375" s="9">
        <v>0.089</v>
      </c>
      <c r="I375">
        <f>F375*0.089</f>
        <v>67440.72899999999</v>
      </c>
      <c r="J375" s="5">
        <v>37851</v>
      </c>
      <c r="K375" s="5">
        <v>279</v>
      </c>
      <c r="L375" s="9">
        <v>0.089</v>
      </c>
      <c r="M375">
        <f>J375*0.089</f>
        <v>3368.739</v>
      </c>
      <c r="N375" s="5">
        <v>15024462</v>
      </c>
      <c r="O375" s="5">
        <v>41640</v>
      </c>
      <c r="P375" s="9">
        <v>0.089</v>
      </c>
      <c r="Q375">
        <f>N375*0.089</f>
        <v>1337177.118</v>
      </c>
    </row>
    <row r="376" spans="1:15" ht="12.75">
      <c r="A376" s="6" t="s">
        <v>378</v>
      </c>
      <c r="B376" s="5">
        <v>57306</v>
      </c>
      <c r="C376" s="5">
        <v>457</v>
      </c>
      <c r="F376" s="5">
        <v>497652</v>
      </c>
      <c r="G376" s="5">
        <v>527</v>
      </c>
      <c r="J376" s="5">
        <v>360</v>
      </c>
      <c r="K376" s="5">
        <v>3</v>
      </c>
      <c r="N376" s="5">
        <v>3755295</v>
      </c>
      <c r="O376" s="5">
        <v>16944</v>
      </c>
    </row>
    <row r="377" spans="1:15" ht="12.75">
      <c r="A377" s="6" t="s">
        <v>379</v>
      </c>
      <c r="B377" s="4" t="s">
        <v>1</v>
      </c>
      <c r="C377" s="4" t="s">
        <v>1</v>
      </c>
      <c r="F377" s="4" t="s">
        <v>1</v>
      </c>
      <c r="G377" s="4" t="s">
        <v>1</v>
      </c>
      <c r="J377" s="4" t="s">
        <v>1</v>
      </c>
      <c r="K377" s="4" t="s">
        <v>1</v>
      </c>
      <c r="N377" s="4" t="s">
        <v>1</v>
      </c>
      <c r="O377" s="4" t="s">
        <v>1</v>
      </c>
    </row>
    <row r="378" spans="1:15" ht="12.75">
      <c r="A378" s="6" t="s">
        <v>380</v>
      </c>
      <c r="B378" s="4" t="s">
        <v>1</v>
      </c>
      <c r="C378" s="4" t="s">
        <v>1</v>
      </c>
      <c r="F378" s="4" t="s">
        <v>1</v>
      </c>
      <c r="G378" s="4" t="s">
        <v>1</v>
      </c>
      <c r="J378" s="4" t="s">
        <v>1</v>
      </c>
      <c r="K378" s="4" t="s">
        <v>1</v>
      </c>
      <c r="N378" s="4" t="s">
        <v>1</v>
      </c>
      <c r="O378" s="4" t="s">
        <v>1</v>
      </c>
    </row>
    <row r="379" spans="1:15" ht="12.75">
      <c r="A379" s="6" t="s">
        <v>381</v>
      </c>
      <c r="B379" s="4" t="s">
        <v>1</v>
      </c>
      <c r="C379" s="4" t="s">
        <v>1</v>
      </c>
      <c r="F379" s="5">
        <v>1421</v>
      </c>
      <c r="G379" s="5">
        <v>6</v>
      </c>
      <c r="J379" s="4" t="s">
        <v>1</v>
      </c>
      <c r="K379" s="4" t="s">
        <v>1</v>
      </c>
      <c r="N379" s="5">
        <v>596254</v>
      </c>
      <c r="O379" s="5">
        <v>2305</v>
      </c>
    </row>
    <row r="380" spans="1:17" ht="12.75">
      <c r="A380" s="6" t="s">
        <v>382</v>
      </c>
      <c r="B380" s="4" t="s">
        <v>1</v>
      </c>
      <c r="C380" s="4" t="s">
        <v>1</v>
      </c>
      <c r="F380" s="5">
        <v>1421</v>
      </c>
      <c r="G380" s="5">
        <v>6</v>
      </c>
      <c r="H380" s="9">
        <v>0.109</v>
      </c>
      <c r="I380">
        <f>F380*0.109</f>
        <v>154.889</v>
      </c>
      <c r="J380" s="4" t="s">
        <v>1</v>
      </c>
      <c r="K380" s="4" t="s">
        <v>1</v>
      </c>
      <c r="N380" s="5">
        <v>596254</v>
      </c>
      <c r="O380" s="5">
        <v>2305</v>
      </c>
      <c r="P380" s="9">
        <v>0.109</v>
      </c>
      <c r="Q380">
        <f>N380*0.109</f>
        <v>64991.686</v>
      </c>
    </row>
    <row r="381" spans="1:15" ht="12.75">
      <c r="A381" s="6" t="s">
        <v>383</v>
      </c>
      <c r="B381" s="4" t="s">
        <v>1</v>
      </c>
      <c r="C381" s="4" t="s">
        <v>1</v>
      </c>
      <c r="F381" s="5">
        <v>10814</v>
      </c>
      <c r="G381" s="5">
        <v>73</v>
      </c>
      <c r="J381" s="4" t="s">
        <v>1</v>
      </c>
      <c r="K381" s="4" t="s">
        <v>1</v>
      </c>
      <c r="N381" s="5">
        <v>1923574</v>
      </c>
      <c r="O381" s="5">
        <v>9210</v>
      </c>
    </row>
    <row r="382" spans="1:17" ht="12.75">
      <c r="A382" s="6" t="s">
        <v>384</v>
      </c>
      <c r="B382" s="4" t="s">
        <v>1</v>
      </c>
      <c r="C382" s="4" t="s">
        <v>1</v>
      </c>
      <c r="F382" s="5">
        <v>10814</v>
      </c>
      <c r="G382" s="5">
        <v>73</v>
      </c>
      <c r="H382" s="9">
        <v>0.109</v>
      </c>
      <c r="I382">
        <f>F382*0.109</f>
        <v>1178.7259999999999</v>
      </c>
      <c r="J382" s="4" t="s">
        <v>1</v>
      </c>
      <c r="K382" s="4" t="s">
        <v>1</v>
      </c>
      <c r="N382" s="5">
        <v>1923574</v>
      </c>
      <c r="O382" s="5">
        <v>9210</v>
      </c>
      <c r="P382" s="9">
        <v>0.109</v>
      </c>
      <c r="Q382">
        <f>N382*0.109</f>
        <v>209669.566</v>
      </c>
    </row>
    <row r="383" spans="1:15" ht="12.75">
      <c r="A383" s="6" t="s">
        <v>385</v>
      </c>
      <c r="B383" s="4" t="s">
        <v>1</v>
      </c>
      <c r="C383" s="4" t="s">
        <v>1</v>
      </c>
      <c r="F383" s="4" t="s">
        <v>1</v>
      </c>
      <c r="G383" s="4" t="s">
        <v>1</v>
      </c>
      <c r="J383" s="4" t="s">
        <v>1</v>
      </c>
      <c r="K383" s="4" t="s">
        <v>1</v>
      </c>
      <c r="N383" s="5">
        <v>925878</v>
      </c>
      <c r="O383" s="5">
        <v>3639</v>
      </c>
    </row>
    <row r="384" spans="1:17" ht="12.75">
      <c r="A384" s="6" t="s">
        <v>386</v>
      </c>
      <c r="B384" s="4" t="s">
        <v>1</v>
      </c>
      <c r="C384" s="4" t="s">
        <v>1</v>
      </c>
      <c r="F384" s="4" t="s">
        <v>1</v>
      </c>
      <c r="G384" s="4" t="s">
        <v>1</v>
      </c>
      <c r="J384" s="4" t="s">
        <v>1</v>
      </c>
      <c r="K384" s="4" t="s">
        <v>1</v>
      </c>
      <c r="N384" s="5">
        <v>925878</v>
      </c>
      <c r="O384" s="5">
        <v>3639</v>
      </c>
      <c r="P384" s="9">
        <v>0.109</v>
      </c>
      <c r="Q384">
        <f>N384*0.109</f>
        <v>100920.702</v>
      </c>
    </row>
    <row r="385" spans="1:15" ht="12.75">
      <c r="A385" s="6" t="s">
        <v>387</v>
      </c>
      <c r="B385" s="5">
        <v>2895</v>
      </c>
      <c r="C385" s="5">
        <v>21</v>
      </c>
      <c r="F385" s="4" t="s">
        <v>1</v>
      </c>
      <c r="G385" s="4" t="s">
        <v>1</v>
      </c>
      <c r="J385" s="4" t="s">
        <v>1</v>
      </c>
      <c r="K385" s="4" t="s">
        <v>1</v>
      </c>
      <c r="N385" s="4" t="s">
        <v>1</v>
      </c>
      <c r="O385" s="4" t="s">
        <v>1</v>
      </c>
    </row>
    <row r="386" spans="1:15" ht="12.75">
      <c r="A386" s="6" t="s">
        <v>388</v>
      </c>
      <c r="B386" s="5">
        <v>2895</v>
      </c>
      <c r="C386" s="5">
        <v>21</v>
      </c>
      <c r="D386" s="9">
        <v>0.109</v>
      </c>
      <c r="E386">
        <f>B386*0.109</f>
        <v>315.555</v>
      </c>
      <c r="F386" s="4" t="s">
        <v>1</v>
      </c>
      <c r="G386" s="4" t="s">
        <v>1</v>
      </c>
      <c r="J386" s="4" t="s">
        <v>1</v>
      </c>
      <c r="K386" s="4" t="s">
        <v>1</v>
      </c>
      <c r="N386" s="4" t="s">
        <v>1</v>
      </c>
      <c r="O386" s="4" t="s">
        <v>1</v>
      </c>
    </row>
    <row r="387" spans="1:16" ht="12.75">
      <c r="A387" s="6" t="s">
        <v>389</v>
      </c>
      <c r="B387" s="4" t="s">
        <v>1</v>
      </c>
      <c r="C387" s="4" t="s">
        <v>1</v>
      </c>
      <c r="F387" s="4" t="s">
        <v>1</v>
      </c>
      <c r="G387" s="4" t="s">
        <v>1</v>
      </c>
      <c r="J387" s="4" t="s">
        <v>1</v>
      </c>
      <c r="K387" s="4" t="s">
        <v>1</v>
      </c>
      <c r="N387" s="5">
        <v>9</v>
      </c>
      <c r="O387" s="5">
        <v>0</v>
      </c>
      <c r="P387" s="10"/>
    </row>
    <row r="388" spans="1:17" ht="12.75">
      <c r="A388" s="6" t="s">
        <v>390</v>
      </c>
      <c r="B388" s="4" t="s">
        <v>1</v>
      </c>
      <c r="C388" s="4" t="s">
        <v>1</v>
      </c>
      <c r="F388" s="4" t="s">
        <v>1</v>
      </c>
      <c r="G388" s="4" t="s">
        <v>1</v>
      </c>
      <c r="J388" s="4" t="s">
        <v>1</v>
      </c>
      <c r="K388" s="4" t="s">
        <v>1</v>
      </c>
      <c r="N388" s="5">
        <v>9</v>
      </c>
      <c r="O388" s="5">
        <v>0</v>
      </c>
      <c r="P388" t="s">
        <v>1179</v>
      </c>
      <c r="Q388">
        <f>N388*0.016</f>
        <v>0.14400000000000002</v>
      </c>
    </row>
    <row r="389" spans="1:15" ht="12.75">
      <c r="A389" s="6" t="s">
        <v>391</v>
      </c>
      <c r="B389" s="5">
        <v>54411</v>
      </c>
      <c r="C389" s="5">
        <v>436</v>
      </c>
      <c r="F389" s="5">
        <v>485418</v>
      </c>
      <c r="G389" s="5">
        <v>447</v>
      </c>
      <c r="J389" s="5">
        <v>360</v>
      </c>
      <c r="K389" s="5">
        <v>3</v>
      </c>
      <c r="N389" s="5">
        <v>265323</v>
      </c>
      <c r="O389" s="5">
        <v>1650</v>
      </c>
    </row>
    <row r="390" spans="1:15" ht="12.75">
      <c r="A390" s="6" t="s">
        <v>392</v>
      </c>
      <c r="B390" s="4" t="s">
        <v>1</v>
      </c>
      <c r="C390" s="4" t="s">
        <v>1</v>
      </c>
      <c r="F390" s="4" t="s">
        <v>1</v>
      </c>
      <c r="G390" s="4" t="s">
        <v>1</v>
      </c>
      <c r="J390" s="4" t="s">
        <v>1</v>
      </c>
      <c r="K390" s="4" t="s">
        <v>1</v>
      </c>
      <c r="N390" s="4" t="s">
        <v>1</v>
      </c>
      <c r="O390" s="4" t="s">
        <v>1</v>
      </c>
    </row>
    <row r="391" spans="1:15" ht="12.75">
      <c r="A391" s="6" t="s">
        <v>393</v>
      </c>
      <c r="B391" s="4" t="s">
        <v>1</v>
      </c>
      <c r="C391" s="4" t="s">
        <v>1</v>
      </c>
      <c r="F391" s="4" t="s">
        <v>1</v>
      </c>
      <c r="G391" s="4" t="s">
        <v>1</v>
      </c>
      <c r="J391" s="4" t="s">
        <v>1</v>
      </c>
      <c r="K391" s="4" t="s">
        <v>1</v>
      </c>
      <c r="N391" s="4" t="s">
        <v>1</v>
      </c>
      <c r="O391" s="4" t="s">
        <v>1</v>
      </c>
    </row>
    <row r="392" spans="1:15" ht="12.75">
      <c r="A392" s="6" t="s">
        <v>394</v>
      </c>
      <c r="B392" s="5">
        <v>352</v>
      </c>
      <c r="C392" s="5">
        <v>5</v>
      </c>
      <c r="D392" s="9">
        <v>0.029</v>
      </c>
      <c r="E392">
        <f>B392*0.029</f>
        <v>10.208</v>
      </c>
      <c r="F392" s="4" t="s">
        <v>1</v>
      </c>
      <c r="G392" s="4" t="s">
        <v>1</v>
      </c>
      <c r="J392" s="4" t="s">
        <v>1</v>
      </c>
      <c r="K392" s="4" t="s">
        <v>1</v>
      </c>
      <c r="N392" s="4" t="s">
        <v>1</v>
      </c>
      <c r="O392" s="4" t="s">
        <v>1</v>
      </c>
    </row>
    <row r="393" spans="1:15" ht="12.75">
      <c r="A393" s="6" t="s">
        <v>395</v>
      </c>
      <c r="B393" s="4" t="s">
        <v>1</v>
      </c>
      <c r="C393" s="4" t="s">
        <v>1</v>
      </c>
      <c r="F393" s="4" t="s">
        <v>1</v>
      </c>
      <c r="G393" s="4" t="s">
        <v>1</v>
      </c>
      <c r="J393" s="4" t="s">
        <v>1</v>
      </c>
      <c r="K393" s="4" t="s">
        <v>1</v>
      </c>
      <c r="N393" s="4" t="s">
        <v>1</v>
      </c>
      <c r="O393" s="4" t="s">
        <v>1</v>
      </c>
    </row>
    <row r="394" spans="1:15" ht="12.75">
      <c r="A394" s="6" t="s">
        <v>396</v>
      </c>
      <c r="B394" s="4" t="s">
        <v>1</v>
      </c>
      <c r="C394" s="4" t="s">
        <v>1</v>
      </c>
      <c r="F394" s="4" t="s">
        <v>1</v>
      </c>
      <c r="G394" s="4" t="s">
        <v>1</v>
      </c>
      <c r="J394" s="4" t="s">
        <v>1</v>
      </c>
      <c r="K394" s="4" t="s">
        <v>1</v>
      </c>
      <c r="N394" s="4" t="s">
        <v>1</v>
      </c>
      <c r="O394" s="4" t="s">
        <v>1</v>
      </c>
    </row>
    <row r="395" spans="1:15" ht="12.75">
      <c r="A395" s="6" t="s">
        <v>397</v>
      </c>
      <c r="B395" s="4" t="s">
        <v>1</v>
      </c>
      <c r="C395" s="4" t="s">
        <v>1</v>
      </c>
      <c r="F395" s="4" t="s">
        <v>1</v>
      </c>
      <c r="G395" s="4" t="s">
        <v>1</v>
      </c>
      <c r="J395" s="4" t="s">
        <v>1</v>
      </c>
      <c r="K395" s="4" t="s">
        <v>1</v>
      </c>
      <c r="N395" s="4" t="s">
        <v>1</v>
      </c>
      <c r="O395" s="4" t="s">
        <v>1</v>
      </c>
    </row>
    <row r="396" spans="1:15" ht="12.75">
      <c r="A396" s="6" t="s">
        <v>398</v>
      </c>
      <c r="B396" s="4" t="s">
        <v>1</v>
      </c>
      <c r="C396" s="4" t="s">
        <v>1</v>
      </c>
      <c r="F396" s="4" t="s">
        <v>1</v>
      </c>
      <c r="G396" s="4" t="s">
        <v>1</v>
      </c>
      <c r="J396" s="4" t="s">
        <v>1</v>
      </c>
      <c r="K396" s="4" t="s">
        <v>1</v>
      </c>
      <c r="N396" s="4" t="s">
        <v>1</v>
      </c>
      <c r="O396" s="4" t="s">
        <v>1</v>
      </c>
    </row>
    <row r="397" spans="1:15" ht="12.75">
      <c r="A397" s="6" t="s">
        <v>399</v>
      </c>
      <c r="B397" s="4" t="s">
        <v>1</v>
      </c>
      <c r="C397" s="4" t="s">
        <v>1</v>
      </c>
      <c r="F397" s="4" t="s">
        <v>1</v>
      </c>
      <c r="G397" s="4" t="s">
        <v>1</v>
      </c>
      <c r="J397" s="4" t="s">
        <v>1</v>
      </c>
      <c r="K397" s="4" t="s">
        <v>1</v>
      </c>
      <c r="N397" s="4" t="s">
        <v>1</v>
      </c>
      <c r="O397" s="4" t="s">
        <v>1</v>
      </c>
    </row>
    <row r="398" spans="1:15" ht="12.75">
      <c r="A398" s="6" t="s">
        <v>400</v>
      </c>
      <c r="B398" s="4" t="s">
        <v>1</v>
      </c>
      <c r="C398" s="4" t="s">
        <v>1</v>
      </c>
      <c r="F398" s="4" t="s">
        <v>1</v>
      </c>
      <c r="G398" s="4" t="s">
        <v>1</v>
      </c>
      <c r="J398" s="4" t="s">
        <v>1</v>
      </c>
      <c r="K398" s="4" t="s">
        <v>1</v>
      </c>
      <c r="N398" s="4" t="s">
        <v>1</v>
      </c>
      <c r="O398" s="4" t="s">
        <v>1</v>
      </c>
    </row>
    <row r="399" spans="1:15" ht="12.75">
      <c r="A399" s="6" t="s">
        <v>401</v>
      </c>
      <c r="B399" s="4" t="s">
        <v>1</v>
      </c>
      <c r="C399" s="4" t="s">
        <v>1</v>
      </c>
      <c r="F399" s="4" t="s">
        <v>1</v>
      </c>
      <c r="G399" s="4" t="s">
        <v>1</v>
      </c>
      <c r="J399" s="4" t="s">
        <v>1</v>
      </c>
      <c r="K399" s="4" t="s">
        <v>1</v>
      </c>
      <c r="N399" s="4" t="s">
        <v>1</v>
      </c>
      <c r="O399" s="4" t="s">
        <v>1</v>
      </c>
    </row>
    <row r="400" spans="1:17" ht="12.75">
      <c r="A400" s="6" t="s">
        <v>402</v>
      </c>
      <c r="B400" s="5">
        <v>54059</v>
      </c>
      <c r="C400" s="5">
        <v>431</v>
      </c>
      <c r="D400" s="9">
        <v>0.109</v>
      </c>
      <c r="E400">
        <f>B400*0.109</f>
        <v>5892.431</v>
      </c>
      <c r="F400" s="5">
        <v>485418</v>
      </c>
      <c r="G400" s="5">
        <v>447</v>
      </c>
      <c r="H400" s="9">
        <v>0.109</v>
      </c>
      <c r="I400">
        <f>F400*0.109</f>
        <v>52910.562</v>
      </c>
      <c r="J400" s="5">
        <v>360</v>
      </c>
      <c r="K400" s="5">
        <v>3</v>
      </c>
      <c r="L400" s="9">
        <v>0.109</v>
      </c>
      <c r="M400">
        <f>J400*0.109</f>
        <v>39.24</v>
      </c>
      <c r="N400" s="5">
        <v>265323</v>
      </c>
      <c r="O400" s="5">
        <v>1650</v>
      </c>
      <c r="P400" s="9">
        <v>0.109</v>
      </c>
      <c r="Q400">
        <f>N400*0.109</f>
        <v>28920.207</v>
      </c>
    </row>
    <row r="401" spans="1:15" ht="12.75">
      <c r="A401" s="6" t="s">
        <v>403</v>
      </c>
      <c r="B401" s="4" t="s">
        <v>1</v>
      </c>
      <c r="C401" s="4" t="s">
        <v>1</v>
      </c>
      <c r="F401" s="4" t="s">
        <v>1</v>
      </c>
      <c r="G401" s="4" t="s">
        <v>1</v>
      </c>
      <c r="J401" s="4" t="s">
        <v>1</v>
      </c>
      <c r="K401" s="4" t="s">
        <v>1</v>
      </c>
      <c r="N401" s="5">
        <v>44257</v>
      </c>
      <c r="O401" s="5">
        <v>142</v>
      </c>
    </row>
    <row r="402" spans="1:17" ht="12.75">
      <c r="A402" s="6" t="s">
        <v>404</v>
      </c>
      <c r="B402" s="4" t="s">
        <v>1</v>
      </c>
      <c r="C402" s="4" t="s">
        <v>1</v>
      </c>
      <c r="F402" s="4" t="s">
        <v>1</v>
      </c>
      <c r="G402" s="4" t="s">
        <v>1</v>
      </c>
      <c r="J402" s="4" t="s">
        <v>1</v>
      </c>
      <c r="K402" s="4" t="s">
        <v>1</v>
      </c>
      <c r="N402" s="5">
        <v>44257</v>
      </c>
      <c r="O402" s="5">
        <v>142</v>
      </c>
      <c r="P402" s="9">
        <v>0.109</v>
      </c>
      <c r="Q402">
        <f>N402*0.109</f>
        <v>4824.013</v>
      </c>
    </row>
    <row r="403" spans="1:15" ht="12.75">
      <c r="A403" s="6" t="s">
        <v>405</v>
      </c>
      <c r="B403" s="4" t="s">
        <v>1</v>
      </c>
      <c r="C403" s="4" t="s">
        <v>1</v>
      </c>
      <c r="F403" s="5">
        <v>24</v>
      </c>
      <c r="G403" s="5">
        <v>0</v>
      </c>
      <c r="J403" s="4" t="s">
        <v>1</v>
      </c>
      <c r="K403" s="4" t="s">
        <v>1</v>
      </c>
      <c r="N403" s="4" t="s">
        <v>1</v>
      </c>
      <c r="O403" s="4" t="s">
        <v>1</v>
      </c>
    </row>
    <row r="404" spans="1:15" ht="12.75">
      <c r="A404" s="6" t="s">
        <v>406</v>
      </c>
      <c r="B404" s="4" t="s">
        <v>1</v>
      </c>
      <c r="C404" s="4" t="s">
        <v>1</v>
      </c>
      <c r="F404" s="4" t="s">
        <v>1</v>
      </c>
      <c r="G404" s="4" t="s">
        <v>1</v>
      </c>
      <c r="J404" s="4" t="s">
        <v>1</v>
      </c>
      <c r="K404" s="4" t="s">
        <v>1</v>
      </c>
      <c r="N404" s="4" t="s">
        <v>1</v>
      </c>
      <c r="O404" s="4" t="s">
        <v>1</v>
      </c>
    </row>
    <row r="405" spans="1:15" ht="12.75">
      <c r="A405" s="6" t="s">
        <v>407</v>
      </c>
      <c r="B405" s="4" t="s">
        <v>1</v>
      </c>
      <c r="C405" s="4" t="s">
        <v>1</v>
      </c>
      <c r="F405" s="4" t="s">
        <v>1</v>
      </c>
      <c r="G405" s="4" t="s">
        <v>1</v>
      </c>
      <c r="J405" s="4" t="s">
        <v>1</v>
      </c>
      <c r="K405" s="4" t="s">
        <v>1</v>
      </c>
      <c r="N405" s="4" t="s">
        <v>1</v>
      </c>
      <c r="O405" s="4" t="s">
        <v>1</v>
      </c>
    </row>
    <row r="406" spans="1:15" ht="12.75">
      <c r="A406" s="6" t="s">
        <v>408</v>
      </c>
      <c r="B406" s="4" t="s">
        <v>1</v>
      </c>
      <c r="C406" s="4" t="s">
        <v>1</v>
      </c>
      <c r="F406" s="4" t="s">
        <v>1</v>
      </c>
      <c r="G406" s="4" t="s">
        <v>1</v>
      </c>
      <c r="J406" s="4" t="s">
        <v>1</v>
      </c>
      <c r="K406" s="4" t="s">
        <v>1</v>
      </c>
      <c r="N406" s="4" t="s">
        <v>1</v>
      </c>
      <c r="O406" s="4" t="s">
        <v>1</v>
      </c>
    </row>
    <row r="407" spans="1:15" ht="12.75">
      <c r="A407" s="6" t="s">
        <v>409</v>
      </c>
      <c r="B407" s="4" t="s">
        <v>1</v>
      </c>
      <c r="C407" s="4" t="s">
        <v>1</v>
      </c>
      <c r="F407" s="4" t="s">
        <v>1</v>
      </c>
      <c r="G407" s="4" t="s">
        <v>1</v>
      </c>
      <c r="J407" s="4" t="s">
        <v>1</v>
      </c>
      <c r="K407" s="4" t="s">
        <v>1</v>
      </c>
      <c r="N407" s="4" t="s">
        <v>1</v>
      </c>
      <c r="O407" s="4" t="s">
        <v>1</v>
      </c>
    </row>
    <row r="408" spans="1:15" ht="12.75">
      <c r="A408" s="6" t="s">
        <v>410</v>
      </c>
      <c r="B408" s="4" t="s">
        <v>1</v>
      </c>
      <c r="C408" s="4" t="s">
        <v>1</v>
      </c>
      <c r="F408" s="4" t="s">
        <v>1</v>
      </c>
      <c r="G408" s="4" t="s">
        <v>1</v>
      </c>
      <c r="J408" s="4" t="s">
        <v>1</v>
      </c>
      <c r="K408" s="4" t="s">
        <v>1</v>
      </c>
      <c r="N408" s="4" t="s">
        <v>1</v>
      </c>
      <c r="O408" s="4" t="s">
        <v>1</v>
      </c>
    </row>
    <row r="409" spans="1:15" ht="12.75">
      <c r="A409" s="6" t="s">
        <v>411</v>
      </c>
      <c r="B409" s="4" t="s">
        <v>1</v>
      </c>
      <c r="C409" s="4" t="s">
        <v>1</v>
      </c>
      <c r="F409" s="4" t="s">
        <v>1</v>
      </c>
      <c r="G409" s="4" t="s">
        <v>1</v>
      </c>
      <c r="J409" s="4" t="s">
        <v>1</v>
      </c>
      <c r="K409" s="4" t="s">
        <v>1</v>
      </c>
      <c r="N409" s="4" t="s">
        <v>1</v>
      </c>
      <c r="O409" s="4" t="s">
        <v>1</v>
      </c>
    </row>
    <row r="410" spans="1:15" ht="12.75">
      <c r="A410" s="6" t="s">
        <v>412</v>
      </c>
      <c r="B410" s="4" t="s">
        <v>1</v>
      </c>
      <c r="C410" s="4" t="s">
        <v>1</v>
      </c>
      <c r="F410" s="4" t="s">
        <v>1</v>
      </c>
      <c r="G410" s="4" t="s">
        <v>1</v>
      </c>
      <c r="J410" s="4" t="s">
        <v>1</v>
      </c>
      <c r="K410" s="4" t="s">
        <v>1</v>
      </c>
      <c r="N410" s="4" t="s">
        <v>1</v>
      </c>
      <c r="O410" s="4" t="s">
        <v>1</v>
      </c>
    </row>
    <row r="411" spans="1:15" ht="12.75">
      <c r="A411" s="6" t="s">
        <v>413</v>
      </c>
      <c r="B411" s="4" t="s">
        <v>1</v>
      </c>
      <c r="C411" s="4" t="s">
        <v>1</v>
      </c>
      <c r="F411" s="4" t="s">
        <v>1</v>
      </c>
      <c r="G411" s="4" t="s">
        <v>1</v>
      </c>
      <c r="J411" s="4" t="s">
        <v>1</v>
      </c>
      <c r="K411" s="4" t="s">
        <v>1</v>
      </c>
      <c r="N411" s="4" t="s">
        <v>1</v>
      </c>
      <c r="O411" s="4" t="s">
        <v>1</v>
      </c>
    </row>
    <row r="412" spans="1:15" ht="12.75">
      <c r="A412" s="6" t="s">
        <v>414</v>
      </c>
      <c r="B412" s="4" t="s">
        <v>1</v>
      </c>
      <c r="C412" s="4" t="s">
        <v>1</v>
      </c>
      <c r="F412" s="4" t="s">
        <v>1</v>
      </c>
      <c r="G412" s="4" t="s">
        <v>1</v>
      </c>
      <c r="J412" s="4" t="s">
        <v>1</v>
      </c>
      <c r="K412" s="4" t="s">
        <v>1</v>
      </c>
      <c r="N412" s="4" t="s">
        <v>1</v>
      </c>
      <c r="O412" s="4" t="s">
        <v>1</v>
      </c>
    </row>
    <row r="413" spans="1:15" ht="12.75">
      <c r="A413" s="6" t="s">
        <v>415</v>
      </c>
      <c r="B413" s="4" t="s">
        <v>1</v>
      </c>
      <c r="C413" s="4" t="s">
        <v>1</v>
      </c>
      <c r="F413" s="4" t="s">
        <v>1</v>
      </c>
      <c r="G413" s="4" t="s">
        <v>1</v>
      </c>
      <c r="J413" s="4" t="s">
        <v>1</v>
      </c>
      <c r="K413" s="4" t="s">
        <v>1</v>
      </c>
      <c r="N413" s="4" t="s">
        <v>1</v>
      </c>
      <c r="O413" s="4" t="s">
        <v>1</v>
      </c>
    </row>
    <row r="414" spans="1:15" ht="12.75">
      <c r="A414" s="6" t="s">
        <v>416</v>
      </c>
      <c r="B414" s="4" t="s">
        <v>1</v>
      </c>
      <c r="C414" s="4" t="s">
        <v>1</v>
      </c>
      <c r="F414" s="4" t="s">
        <v>1</v>
      </c>
      <c r="G414" s="4" t="s">
        <v>1</v>
      </c>
      <c r="J414" s="4" t="s">
        <v>1</v>
      </c>
      <c r="K414" s="4" t="s">
        <v>1</v>
      </c>
      <c r="N414" s="4" t="s">
        <v>1</v>
      </c>
      <c r="O414" s="4" t="s">
        <v>1</v>
      </c>
    </row>
    <row r="415" spans="1:15" ht="12.75">
      <c r="A415" s="6" t="s">
        <v>417</v>
      </c>
      <c r="B415" s="4" t="s">
        <v>1</v>
      </c>
      <c r="C415" s="4" t="s">
        <v>1</v>
      </c>
      <c r="F415" s="4" t="s">
        <v>1</v>
      </c>
      <c r="G415" s="4" t="s">
        <v>1</v>
      </c>
      <c r="J415" s="4" t="s">
        <v>1</v>
      </c>
      <c r="K415" s="4" t="s">
        <v>1</v>
      </c>
      <c r="N415" s="4" t="s">
        <v>1</v>
      </c>
      <c r="O415" s="4" t="s">
        <v>1</v>
      </c>
    </row>
    <row r="416" spans="1:15" ht="12.75">
      <c r="A416" s="6" t="s">
        <v>418</v>
      </c>
      <c r="B416" s="4" t="s">
        <v>1</v>
      </c>
      <c r="C416" s="4" t="s">
        <v>1</v>
      </c>
      <c r="F416" s="4" t="s">
        <v>1</v>
      </c>
      <c r="G416" s="4" t="s">
        <v>1</v>
      </c>
      <c r="J416" s="4" t="s">
        <v>1</v>
      </c>
      <c r="K416" s="4" t="s">
        <v>1</v>
      </c>
      <c r="N416" s="4" t="s">
        <v>1</v>
      </c>
      <c r="O416" s="4" t="s">
        <v>1</v>
      </c>
    </row>
    <row r="417" spans="1:15" ht="12.75">
      <c r="A417" s="6" t="s">
        <v>419</v>
      </c>
      <c r="B417" s="4" t="s">
        <v>1</v>
      </c>
      <c r="C417" s="4" t="s">
        <v>1</v>
      </c>
      <c r="F417" s="5">
        <v>24</v>
      </c>
      <c r="G417" s="5">
        <v>0</v>
      </c>
      <c r="J417" s="4" t="s">
        <v>1</v>
      </c>
      <c r="K417" s="4" t="s">
        <v>1</v>
      </c>
      <c r="N417" s="4" t="s">
        <v>1</v>
      </c>
      <c r="O417" s="4" t="s">
        <v>1</v>
      </c>
    </row>
    <row r="418" spans="1:15" ht="12.75">
      <c r="A418" s="6" t="s">
        <v>420</v>
      </c>
      <c r="B418" s="4" t="s">
        <v>1</v>
      </c>
      <c r="C418" s="4" t="s">
        <v>1</v>
      </c>
      <c r="F418" s="4" t="s">
        <v>1</v>
      </c>
      <c r="G418" s="4" t="s">
        <v>1</v>
      </c>
      <c r="J418" s="4" t="s">
        <v>1</v>
      </c>
      <c r="K418" s="4" t="s">
        <v>1</v>
      </c>
      <c r="N418" s="4" t="s">
        <v>1</v>
      </c>
      <c r="O418" s="4" t="s">
        <v>1</v>
      </c>
    </row>
    <row r="419" spans="1:15" ht="12.75">
      <c r="A419" s="6" t="s">
        <v>421</v>
      </c>
      <c r="B419" s="4" t="s">
        <v>1</v>
      </c>
      <c r="C419" s="4" t="s">
        <v>1</v>
      </c>
      <c r="F419" s="4" t="s">
        <v>1</v>
      </c>
      <c r="G419" s="4" t="s">
        <v>1</v>
      </c>
      <c r="J419" s="4" t="s">
        <v>1</v>
      </c>
      <c r="K419" s="4" t="s">
        <v>1</v>
      </c>
      <c r="N419" s="4" t="s">
        <v>1</v>
      </c>
      <c r="O419" s="4" t="s">
        <v>1</v>
      </c>
    </row>
    <row r="420" spans="1:15" ht="12.75">
      <c r="A420" s="6" t="s">
        <v>422</v>
      </c>
      <c r="B420" s="4" t="s">
        <v>1</v>
      </c>
      <c r="C420" s="4" t="s">
        <v>1</v>
      </c>
      <c r="F420" s="4" t="s">
        <v>1</v>
      </c>
      <c r="G420" s="4" t="s">
        <v>1</v>
      </c>
      <c r="J420" s="4" t="s">
        <v>1</v>
      </c>
      <c r="K420" s="4" t="s">
        <v>1</v>
      </c>
      <c r="N420" s="4" t="s">
        <v>1</v>
      </c>
      <c r="O420" s="4" t="s">
        <v>1</v>
      </c>
    </row>
    <row r="421" spans="1:15" ht="12.75">
      <c r="A421" s="6" t="s">
        <v>423</v>
      </c>
      <c r="B421" s="4" t="s">
        <v>1</v>
      </c>
      <c r="C421" s="4" t="s">
        <v>1</v>
      </c>
      <c r="F421" s="4" t="s">
        <v>1</v>
      </c>
      <c r="G421" s="4" t="s">
        <v>1</v>
      </c>
      <c r="J421" s="4" t="s">
        <v>1</v>
      </c>
      <c r="K421" s="4" t="s">
        <v>1</v>
      </c>
      <c r="N421" s="4" t="s">
        <v>1</v>
      </c>
      <c r="O421" s="4" t="s">
        <v>1</v>
      </c>
    </row>
    <row r="422" spans="1:15" ht="12.75">
      <c r="A422" s="6" t="s">
        <v>424</v>
      </c>
      <c r="B422" s="4" t="s">
        <v>1</v>
      </c>
      <c r="C422" s="4" t="s">
        <v>1</v>
      </c>
      <c r="F422" s="4" t="s">
        <v>1</v>
      </c>
      <c r="G422" s="4" t="s">
        <v>1</v>
      </c>
      <c r="J422" s="4" t="s">
        <v>1</v>
      </c>
      <c r="K422" s="4" t="s">
        <v>1</v>
      </c>
      <c r="N422" s="4" t="s">
        <v>1</v>
      </c>
      <c r="O422" s="4" t="s">
        <v>1</v>
      </c>
    </row>
    <row r="423" spans="1:15" ht="12.75">
      <c r="A423" s="6" t="s">
        <v>425</v>
      </c>
      <c r="B423" s="4" t="s">
        <v>1</v>
      </c>
      <c r="C423" s="4" t="s">
        <v>1</v>
      </c>
      <c r="F423" s="4" t="s">
        <v>1</v>
      </c>
      <c r="G423" s="4" t="s">
        <v>1</v>
      </c>
      <c r="J423" s="4" t="s">
        <v>1</v>
      </c>
      <c r="K423" s="4" t="s">
        <v>1</v>
      </c>
      <c r="N423" s="4" t="s">
        <v>1</v>
      </c>
      <c r="O423" s="4" t="s">
        <v>1</v>
      </c>
    </row>
    <row r="424" spans="1:15" ht="12.75">
      <c r="A424" s="6" t="s">
        <v>426</v>
      </c>
      <c r="B424" s="4" t="s">
        <v>1</v>
      </c>
      <c r="C424" s="4" t="s">
        <v>1</v>
      </c>
      <c r="F424" s="4" t="s">
        <v>1</v>
      </c>
      <c r="G424" s="4" t="s">
        <v>1</v>
      </c>
      <c r="J424" s="4" t="s">
        <v>1</v>
      </c>
      <c r="K424" s="4" t="s">
        <v>1</v>
      </c>
      <c r="N424" s="4" t="s">
        <v>1</v>
      </c>
      <c r="O424" s="4" t="s">
        <v>1</v>
      </c>
    </row>
    <row r="425" spans="1:15" ht="12.75">
      <c r="A425" s="6" t="s">
        <v>427</v>
      </c>
      <c r="B425" s="4" t="s">
        <v>1</v>
      </c>
      <c r="C425" s="4" t="s">
        <v>1</v>
      </c>
      <c r="F425" s="5">
        <v>24</v>
      </c>
      <c r="G425" s="5">
        <v>0</v>
      </c>
      <c r="H425" s="8">
        <v>0.085</v>
      </c>
      <c r="I425">
        <f>F425*0.085</f>
        <v>2.04</v>
      </c>
      <c r="J425" s="4" t="s">
        <v>1</v>
      </c>
      <c r="K425" s="4" t="s">
        <v>1</v>
      </c>
      <c r="N425" s="4" t="s">
        <v>1</v>
      </c>
      <c r="O425" s="4" t="s">
        <v>1</v>
      </c>
    </row>
    <row r="426" spans="1:15" ht="12.75">
      <c r="A426" s="6" t="s">
        <v>428</v>
      </c>
      <c r="B426" s="5">
        <v>8796</v>
      </c>
      <c r="C426" s="5">
        <v>39</v>
      </c>
      <c r="F426" s="5">
        <v>13225</v>
      </c>
      <c r="G426" s="5">
        <v>278</v>
      </c>
      <c r="J426" s="5">
        <v>26151</v>
      </c>
      <c r="K426" s="5">
        <v>216</v>
      </c>
      <c r="N426" s="5">
        <v>21</v>
      </c>
      <c r="O426" s="5">
        <v>1</v>
      </c>
    </row>
    <row r="427" spans="1:15" ht="12.75">
      <c r="A427" s="6" t="s">
        <v>429</v>
      </c>
      <c r="B427" s="4" t="s">
        <v>1</v>
      </c>
      <c r="C427" s="4" t="s">
        <v>1</v>
      </c>
      <c r="F427" s="4" t="s">
        <v>1</v>
      </c>
      <c r="G427" s="4" t="s">
        <v>1</v>
      </c>
      <c r="J427" s="4" t="s">
        <v>1</v>
      </c>
      <c r="K427" s="4" t="s">
        <v>1</v>
      </c>
      <c r="N427" s="4" t="s">
        <v>1</v>
      </c>
      <c r="O427" s="4" t="s">
        <v>1</v>
      </c>
    </row>
    <row r="428" spans="1:15" ht="12.75">
      <c r="A428" s="6" t="s">
        <v>430</v>
      </c>
      <c r="B428" s="4" t="s">
        <v>1</v>
      </c>
      <c r="C428" s="4" t="s">
        <v>1</v>
      </c>
      <c r="F428" s="4" t="s">
        <v>1</v>
      </c>
      <c r="G428" s="4" t="s">
        <v>1</v>
      </c>
      <c r="J428" s="4" t="s">
        <v>1</v>
      </c>
      <c r="K428" s="4" t="s">
        <v>1</v>
      </c>
      <c r="N428" s="4" t="s">
        <v>1</v>
      </c>
      <c r="O428" s="4" t="s">
        <v>1</v>
      </c>
    </row>
    <row r="429" spans="1:15" ht="12.75">
      <c r="A429" s="6" t="s">
        <v>431</v>
      </c>
      <c r="B429" s="5">
        <v>9</v>
      </c>
      <c r="C429" s="5">
        <v>0</v>
      </c>
      <c r="F429" s="4" t="s">
        <v>1</v>
      </c>
      <c r="G429" s="4" t="s">
        <v>1</v>
      </c>
      <c r="J429" s="4" t="s">
        <v>1</v>
      </c>
      <c r="K429" s="4" t="s">
        <v>1</v>
      </c>
      <c r="N429" s="4" t="s">
        <v>1</v>
      </c>
      <c r="O429" s="4" t="s">
        <v>1</v>
      </c>
    </row>
    <row r="430" spans="1:15" ht="12.75">
      <c r="A430" s="6" t="s">
        <v>432</v>
      </c>
      <c r="B430" s="5">
        <v>9</v>
      </c>
      <c r="C430" s="5">
        <v>0</v>
      </c>
      <c r="D430" s="9">
        <v>0.093</v>
      </c>
      <c r="E430">
        <f>B430*0.93</f>
        <v>8.370000000000001</v>
      </c>
      <c r="F430" s="4" t="s">
        <v>1</v>
      </c>
      <c r="G430" s="4" t="s">
        <v>1</v>
      </c>
      <c r="J430" s="4" t="s">
        <v>1</v>
      </c>
      <c r="K430" s="4" t="s">
        <v>1</v>
      </c>
      <c r="N430" s="4" t="s">
        <v>1</v>
      </c>
      <c r="O430" s="4" t="s">
        <v>1</v>
      </c>
    </row>
    <row r="431" spans="1:15" ht="12.75">
      <c r="A431" s="6" t="s">
        <v>433</v>
      </c>
      <c r="B431" s="4" t="s">
        <v>1</v>
      </c>
      <c r="C431" s="4" t="s">
        <v>1</v>
      </c>
      <c r="F431" s="4" t="s">
        <v>1</v>
      </c>
      <c r="G431" s="4" t="s">
        <v>1</v>
      </c>
      <c r="J431" s="4" t="s">
        <v>1</v>
      </c>
      <c r="K431" s="4" t="s">
        <v>1</v>
      </c>
      <c r="N431" s="4" t="s">
        <v>1</v>
      </c>
      <c r="O431" s="4" t="s">
        <v>1</v>
      </c>
    </row>
    <row r="432" spans="1:15" ht="12.75">
      <c r="A432" s="6" t="s">
        <v>434</v>
      </c>
      <c r="B432" s="4" t="s">
        <v>1</v>
      </c>
      <c r="C432" s="4" t="s">
        <v>1</v>
      </c>
      <c r="F432" s="4" t="s">
        <v>1</v>
      </c>
      <c r="G432" s="4" t="s">
        <v>1</v>
      </c>
      <c r="J432" s="4" t="s">
        <v>1</v>
      </c>
      <c r="K432" s="4" t="s">
        <v>1</v>
      </c>
      <c r="N432" s="4" t="s">
        <v>1</v>
      </c>
      <c r="O432" s="4" t="s">
        <v>1</v>
      </c>
    </row>
    <row r="433" spans="1:15" ht="12.75">
      <c r="A433" s="6" t="s">
        <v>435</v>
      </c>
      <c r="B433" s="4" t="s">
        <v>1</v>
      </c>
      <c r="C433" s="4" t="s">
        <v>1</v>
      </c>
      <c r="F433" s="4" t="s">
        <v>1</v>
      </c>
      <c r="G433" s="4" t="s">
        <v>1</v>
      </c>
      <c r="J433" s="4" t="s">
        <v>1</v>
      </c>
      <c r="K433" s="4" t="s">
        <v>1</v>
      </c>
      <c r="N433" s="4" t="s">
        <v>1</v>
      </c>
      <c r="O433" s="4" t="s">
        <v>1</v>
      </c>
    </row>
    <row r="434" spans="1:15" ht="12.75">
      <c r="A434" s="6" t="s">
        <v>436</v>
      </c>
      <c r="B434" s="4" t="s">
        <v>1</v>
      </c>
      <c r="C434" s="4" t="s">
        <v>1</v>
      </c>
      <c r="F434" s="4" t="s">
        <v>1</v>
      </c>
      <c r="G434" s="4" t="s">
        <v>1</v>
      </c>
      <c r="J434" s="4" t="s">
        <v>1</v>
      </c>
      <c r="K434" s="4" t="s">
        <v>1</v>
      </c>
      <c r="N434" s="4" t="s">
        <v>1</v>
      </c>
      <c r="O434" s="4" t="s">
        <v>1</v>
      </c>
    </row>
    <row r="435" spans="1:15" ht="12.75">
      <c r="A435" s="6" t="s">
        <v>437</v>
      </c>
      <c r="B435" s="4" t="s">
        <v>1</v>
      </c>
      <c r="C435" s="4" t="s">
        <v>1</v>
      </c>
      <c r="F435" s="4" t="s">
        <v>1</v>
      </c>
      <c r="G435" s="4" t="s">
        <v>1</v>
      </c>
      <c r="J435" s="4" t="s">
        <v>1</v>
      </c>
      <c r="K435" s="4" t="s">
        <v>1</v>
      </c>
      <c r="N435" s="4" t="s">
        <v>1</v>
      </c>
      <c r="O435" s="4" t="s">
        <v>1</v>
      </c>
    </row>
    <row r="436" spans="1:15" ht="12.75">
      <c r="A436" s="6" t="s">
        <v>438</v>
      </c>
      <c r="B436" s="4" t="s">
        <v>1</v>
      </c>
      <c r="C436" s="4" t="s">
        <v>1</v>
      </c>
      <c r="F436" s="4" t="s">
        <v>1</v>
      </c>
      <c r="G436" s="4" t="s">
        <v>1</v>
      </c>
      <c r="J436" s="4" t="s">
        <v>1</v>
      </c>
      <c r="K436" s="4" t="s">
        <v>1</v>
      </c>
      <c r="N436" s="4" t="s">
        <v>1</v>
      </c>
      <c r="O436" s="4" t="s">
        <v>1</v>
      </c>
    </row>
    <row r="437" spans="1:15" ht="12.75">
      <c r="A437" s="6" t="s">
        <v>439</v>
      </c>
      <c r="B437" s="4" t="s">
        <v>1</v>
      </c>
      <c r="C437" s="4" t="s">
        <v>1</v>
      </c>
      <c r="F437" s="4" t="s">
        <v>1</v>
      </c>
      <c r="G437" s="4" t="s">
        <v>1</v>
      </c>
      <c r="J437" s="4" t="s">
        <v>1</v>
      </c>
      <c r="K437" s="4" t="s">
        <v>1</v>
      </c>
      <c r="N437" s="4" t="s">
        <v>1</v>
      </c>
      <c r="O437" s="4" t="s">
        <v>1</v>
      </c>
    </row>
    <row r="438" spans="1:15" ht="12.75">
      <c r="A438" s="6" t="s">
        <v>440</v>
      </c>
      <c r="B438" s="4" t="s">
        <v>1</v>
      </c>
      <c r="C438" s="4" t="s">
        <v>1</v>
      </c>
      <c r="F438" s="4" t="s">
        <v>1</v>
      </c>
      <c r="G438" s="4" t="s">
        <v>1</v>
      </c>
      <c r="J438" s="4" t="s">
        <v>1</v>
      </c>
      <c r="K438" s="4" t="s">
        <v>1</v>
      </c>
      <c r="N438" s="4" t="s">
        <v>1</v>
      </c>
      <c r="O438" s="4" t="s">
        <v>1</v>
      </c>
    </row>
    <row r="439" spans="1:15" ht="12.75">
      <c r="A439" s="6" t="s">
        <v>441</v>
      </c>
      <c r="B439" s="4" t="s">
        <v>1</v>
      </c>
      <c r="C439" s="4" t="s">
        <v>1</v>
      </c>
      <c r="F439" s="4" t="s">
        <v>1</v>
      </c>
      <c r="G439" s="4" t="s">
        <v>1</v>
      </c>
      <c r="J439" s="4" t="s">
        <v>1</v>
      </c>
      <c r="K439" s="4" t="s">
        <v>1</v>
      </c>
      <c r="N439" s="4" t="s">
        <v>1</v>
      </c>
      <c r="O439" s="4" t="s">
        <v>1</v>
      </c>
    </row>
    <row r="440" spans="1:15" ht="12.75">
      <c r="A440" s="6" t="s">
        <v>442</v>
      </c>
      <c r="B440" s="4" t="s">
        <v>1</v>
      </c>
      <c r="C440" s="4" t="s">
        <v>1</v>
      </c>
      <c r="F440" s="4" t="s">
        <v>1</v>
      </c>
      <c r="G440" s="4" t="s">
        <v>1</v>
      </c>
      <c r="J440" s="4" t="s">
        <v>1</v>
      </c>
      <c r="K440" s="4" t="s">
        <v>1</v>
      </c>
      <c r="N440" s="4" t="s">
        <v>1</v>
      </c>
      <c r="O440" s="4" t="s">
        <v>1</v>
      </c>
    </row>
    <row r="441" spans="1:15" ht="12.75">
      <c r="A441" s="6" t="s">
        <v>443</v>
      </c>
      <c r="B441" s="5">
        <v>8787</v>
      </c>
      <c r="C441" s="5">
        <v>39</v>
      </c>
      <c r="F441" s="5">
        <v>13225</v>
      </c>
      <c r="G441" s="5">
        <v>278</v>
      </c>
      <c r="J441" s="5">
        <v>26151</v>
      </c>
      <c r="K441" s="5">
        <v>216</v>
      </c>
      <c r="N441" s="5">
        <v>21</v>
      </c>
      <c r="O441" s="5">
        <v>1</v>
      </c>
    </row>
    <row r="442" spans="1:15" ht="12.75">
      <c r="A442" s="6" t="s">
        <v>444</v>
      </c>
      <c r="B442" s="4" t="s">
        <v>1</v>
      </c>
      <c r="C442" s="4" t="s">
        <v>1</v>
      </c>
      <c r="F442" s="4" t="s">
        <v>1</v>
      </c>
      <c r="G442" s="4" t="s">
        <v>1</v>
      </c>
      <c r="J442" s="4" t="s">
        <v>1</v>
      </c>
      <c r="K442" s="4" t="s">
        <v>1</v>
      </c>
      <c r="N442" s="4" t="s">
        <v>1</v>
      </c>
      <c r="O442" s="4" t="s">
        <v>1</v>
      </c>
    </row>
    <row r="443" spans="1:15" ht="12.75">
      <c r="A443" s="6" t="s">
        <v>445</v>
      </c>
      <c r="B443" s="4" t="s">
        <v>1</v>
      </c>
      <c r="C443" s="4" t="s">
        <v>1</v>
      </c>
      <c r="F443" s="4" t="s">
        <v>1</v>
      </c>
      <c r="G443" s="4" t="s">
        <v>1</v>
      </c>
      <c r="J443" s="5">
        <v>3602</v>
      </c>
      <c r="K443" s="5">
        <v>19</v>
      </c>
      <c r="N443" s="4" t="s">
        <v>1</v>
      </c>
      <c r="O443" s="4" t="s">
        <v>1</v>
      </c>
    </row>
    <row r="444" spans="1:15" ht="12.75">
      <c r="A444" s="6" t="s">
        <v>446</v>
      </c>
      <c r="B444" s="5">
        <v>978</v>
      </c>
      <c r="C444" s="5">
        <v>7</v>
      </c>
      <c r="D444" s="10" t="s">
        <v>1175</v>
      </c>
      <c r="E444">
        <f>C444*9.4</f>
        <v>65.8</v>
      </c>
      <c r="F444" s="5">
        <v>10533</v>
      </c>
      <c r="G444" s="5">
        <v>261</v>
      </c>
      <c r="H444" s="10" t="s">
        <v>1175</v>
      </c>
      <c r="I444">
        <f>G444*9.4</f>
        <v>2453.4</v>
      </c>
      <c r="J444" s="4" t="s">
        <v>1</v>
      </c>
      <c r="K444" s="4" t="s">
        <v>1</v>
      </c>
      <c r="N444" s="4" t="s">
        <v>1</v>
      </c>
      <c r="O444" s="4" t="s">
        <v>1</v>
      </c>
    </row>
    <row r="445" spans="1:15" ht="12.75">
      <c r="A445" s="6" t="s">
        <v>447</v>
      </c>
      <c r="B445" s="5">
        <v>7270</v>
      </c>
      <c r="C445" s="5">
        <v>28</v>
      </c>
      <c r="D445" s="9">
        <v>0.093</v>
      </c>
      <c r="E445">
        <f>B445*0.093</f>
        <v>676.11</v>
      </c>
      <c r="F445" s="5">
        <v>5</v>
      </c>
      <c r="G445" s="5">
        <v>0</v>
      </c>
      <c r="H445" s="9">
        <v>0.093</v>
      </c>
      <c r="I445">
        <f>F445*0.093</f>
        <v>0.46499999999999997</v>
      </c>
      <c r="J445" s="5">
        <v>14</v>
      </c>
      <c r="K445" s="5">
        <v>0</v>
      </c>
      <c r="L445" s="11">
        <v>0.093</v>
      </c>
      <c r="M445">
        <f>J445*0.93</f>
        <v>13.020000000000001</v>
      </c>
      <c r="N445" s="4" t="s">
        <v>1</v>
      </c>
      <c r="O445" s="4" t="s">
        <v>1</v>
      </c>
    </row>
    <row r="446" spans="1:15" ht="12.75">
      <c r="A446" s="6" t="s">
        <v>448</v>
      </c>
      <c r="B446" s="4" t="s">
        <v>1</v>
      </c>
      <c r="C446" s="4" t="s">
        <v>1</v>
      </c>
      <c r="F446" s="4" t="s">
        <v>1</v>
      </c>
      <c r="G446" s="4" t="s">
        <v>1</v>
      </c>
      <c r="J446" s="4" t="s">
        <v>1</v>
      </c>
      <c r="K446" s="4" t="s">
        <v>1</v>
      </c>
      <c r="N446" s="4" t="s">
        <v>1</v>
      </c>
      <c r="O446" s="4" t="s">
        <v>1</v>
      </c>
    </row>
    <row r="447" spans="1:17" ht="12.75">
      <c r="A447" s="6" t="s">
        <v>449</v>
      </c>
      <c r="B447" s="5">
        <v>539</v>
      </c>
      <c r="C447" s="5">
        <v>4</v>
      </c>
      <c r="D447" s="9">
        <v>0.089</v>
      </c>
      <c r="E447">
        <f>B447*0.89</f>
        <v>479.71</v>
      </c>
      <c r="F447" s="5">
        <v>2687</v>
      </c>
      <c r="G447" s="5">
        <v>17</v>
      </c>
      <c r="H447" s="9">
        <v>0.089</v>
      </c>
      <c r="I447">
        <f>F447*0.089</f>
        <v>239.143</v>
      </c>
      <c r="J447" s="5">
        <v>22535</v>
      </c>
      <c r="K447" s="5">
        <v>197</v>
      </c>
      <c r="L447" s="9">
        <v>0.089</v>
      </c>
      <c r="M447">
        <f>J447*0.089</f>
        <v>2005.615</v>
      </c>
      <c r="N447" s="5">
        <v>21</v>
      </c>
      <c r="O447" s="5">
        <v>1</v>
      </c>
      <c r="P447" s="9">
        <v>0.089</v>
      </c>
      <c r="Q447">
        <f>N447*0.089</f>
        <v>1.869</v>
      </c>
    </row>
    <row r="448" spans="1:15" ht="12.75">
      <c r="A448" s="6" t="s">
        <v>450</v>
      </c>
      <c r="B448" s="5">
        <v>8037</v>
      </c>
      <c r="C448" s="5">
        <v>59</v>
      </c>
      <c r="F448" s="5">
        <v>23579</v>
      </c>
      <c r="G448" s="5">
        <v>115</v>
      </c>
      <c r="J448" s="5">
        <v>565621</v>
      </c>
      <c r="K448" s="5">
        <v>5049</v>
      </c>
      <c r="N448" s="5">
        <v>582789</v>
      </c>
      <c r="O448" s="5">
        <v>6291</v>
      </c>
    </row>
    <row r="449" spans="1:15" ht="12.75">
      <c r="A449" s="6" t="s">
        <v>451</v>
      </c>
      <c r="B449" s="4" t="s">
        <v>1</v>
      </c>
      <c r="C449" s="4" t="s">
        <v>1</v>
      </c>
      <c r="F449" s="4" t="s">
        <v>1</v>
      </c>
      <c r="G449" s="4" t="s">
        <v>1</v>
      </c>
      <c r="J449" s="4" t="s">
        <v>1</v>
      </c>
      <c r="K449" s="4" t="s">
        <v>1</v>
      </c>
      <c r="N449" s="4" t="s">
        <v>1</v>
      </c>
      <c r="O449" s="4" t="s">
        <v>1</v>
      </c>
    </row>
    <row r="450" spans="1:15" ht="12.75">
      <c r="A450" s="6" t="s">
        <v>452</v>
      </c>
      <c r="B450" s="4" t="s">
        <v>1</v>
      </c>
      <c r="C450" s="4" t="s">
        <v>1</v>
      </c>
      <c r="F450" s="4" t="s">
        <v>1</v>
      </c>
      <c r="G450" s="4" t="s">
        <v>1</v>
      </c>
      <c r="J450" s="4" t="s">
        <v>1</v>
      </c>
      <c r="K450" s="4" t="s">
        <v>1</v>
      </c>
      <c r="N450" s="4" t="s">
        <v>1</v>
      </c>
      <c r="O450" s="4" t="s">
        <v>1</v>
      </c>
    </row>
    <row r="451" spans="1:15" ht="12.75">
      <c r="A451" s="6" t="s">
        <v>453</v>
      </c>
      <c r="B451" s="4" t="s">
        <v>1</v>
      </c>
      <c r="C451" s="4" t="s">
        <v>1</v>
      </c>
      <c r="F451" s="4" t="s">
        <v>1</v>
      </c>
      <c r="G451" s="4" t="s">
        <v>1</v>
      </c>
      <c r="J451" s="4" t="s">
        <v>1</v>
      </c>
      <c r="K451" s="4" t="s">
        <v>1</v>
      </c>
      <c r="N451" s="4" t="s">
        <v>1</v>
      </c>
      <c r="O451" s="4" t="s">
        <v>1</v>
      </c>
    </row>
    <row r="452" spans="1:15" ht="12.75">
      <c r="A452" s="6" t="s">
        <v>454</v>
      </c>
      <c r="B452" s="4" t="s">
        <v>1</v>
      </c>
      <c r="C452" s="4" t="s">
        <v>1</v>
      </c>
      <c r="F452" s="4" t="s">
        <v>1</v>
      </c>
      <c r="G452" s="4" t="s">
        <v>1</v>
      </c>
      <c r="J452" s="4" t="s">
        <v>1</v>
      </c>
      <c r="K452" s="4" t="s">
        <v>1</v>
      </c>
      <c r="N452" s="4" t="s">
        <v>1</v>
      </c>
      <c r="O452" s="4" t="s">
        <v>1</v>
      </c>
    </row>
    <row r="453" spans="1:15" ht="12.75">
      <c r="A453" s="6" t="s">
        <v>455</v>
      </c>
      <c r="B453" s="4" t="s">
        <v>1</v>
      </c>
      <c r="C453" s="4" t="s">
        <v>1</v>
      </c>
      <c r="F453" s="4" t="s">
        <v>1</v>
      </c>
      <c r="G453" s="4" t="s">
        <v>1</v>
      </c>
      <c r="J453" s="4" t="s">
        <v>1</v>
      </c>
      <c r="K453" s="4" t="s">
        <v>1</v>
      </c>
      <c r="N453" s="4" t="s">
        <v>1</v>
      </c>
      <c r="O453" s="4" t="s">
        <v>1</v>
      </c>
    </row>
    <row r="454" spans="1:15" ht="12.75">
      <c r="A454" s="6" t="s">
        <v>456</v>
      </c>
      <c r="B454" s="4" t="s">
        <v>1</v>
      </c>
      <c r="C454" s="4" t="s">
        <v>1</v>
      </c>
      <c r="F454" s="4" t="s">
        <v>1</v>
      </c>
      <c r="G454" s="4" t="s">
        <v>1</v>
      </c>
      <c r="J454" s="4" t="s">
        <v>1</v>
      </c>
      <c r="K454" s="4" t="s">
        <v>1</v>
      </c>
      <c r="N454" s="4" t="s">
        <v>1</v>
      </c>
      <c r="O454" s="4" t="s">
        <v>1</v>
      </c>
    </row>
    <row r="455" spans="1:15" ht="12.75">
      <c r="A455" s="6" t="s">
        <v>457</v>
      </c>
      <c r="B455" s="4" t="s">
        <v>1</v>
      </c>
      <c r="C455" s="4" t="s">
        <v>1</v>
      </c>
      <c r="F455" s="4" t="s">
        <v>1</v>
      </c>
      <c r="G455" s="4" t="s">
        <v>1</v>
      </c>
      <c r="J455" s="4" t="s">
        <v>1</v>
      </c>
      <c r="K455" s="4" t="s">
        <v>1</v>
      </c>
      <c r="N455" s="4" t="s">
        <v>1</v>
      </c>
      <c r="O455" s="4" t="s">
        <v>1</v>
      </c>
    </row>
    <row r="456" spans="1:15" ht="12.75">
      <c r="A456" s="6" t="s">
        <v>458</v>
      </c>
      <c r="B456" s="4" t="s">
        <v>1</v>
      </c>
      <c r="C456" s="4" t="s">
        <v>1</v>
      </c>
      <c r="F456" s="4" t="s">
        <v>1</v>
      </c>
      <c r="G456" s="4" t="s">
        <v>1</v>
      </c>
      <c r="J456" s="4" t="s">
        <v>1</v>
      </c>
      <c r="K456" s="4" t="s">
        <v>1</v>
      </c>
      <c r="N456" s="4" t="s">
        <v>1</v>
      </c>
      <c r="O456" s="4" t="s">
        <v>1</v>
      </c>
    </row>
    <row r="457" spans="1:15" ht="12.75">
      <c r="A457" s="6" t="s">
        <v>459</v>
      </c>
      <c r="B457" s="4" t="s">
        <v>1</v>
      </c>
      <c r="C457" s="4" t="s">
        <v>1</v>
      </c>
      <c r="F457" s="4" t="s">
        <v>1</v>
      </c>
      <c r="G457" s="4" t="s">
        <v>1</v>
      </c>
      <c r="J457" s="4" t="s">
        <v>1</v>
      </c>
      <c r="K457" s="4" t="s">
        <v>1</v>
      </c>
      <c r="N457" s="4" t="s">
        <v>1</v>
      </c>
      <c r="O457" s="4" t="s">
        <v>1</v>
      </c>
    </row>
    <row r="458" spans="1:15" ht="12.75">
      <c r="A458" s="6" t="s">
        <v>460</v>
      </c>
      <c r="B458" s="4" t="s">
        <v>1</v>
      </c>
      <c r="C458" s="4" t="s">
        <v>1</v>
      </c>
      <c r="F458" s="4" t="s">
        <v>1</v>
      </c>
      <c r="G458" s="4" t="s">
        <v>1</v>
      </c>
      <c r="J458" s="5">
        <v>8717</v>
      </c>
      <c r="K458" s="5">
        <v>147</v>
      </c>
      <c r="N458" s="5">
        <v>3134</v>
      </c>
      <c r="O458" s="5">
        <v>9</v>
      </c>
    </row>
    <row r="459" spans="1:16" ht="12.75">
      <c r="A459" s="6" t="s">
        <v>461</v>
      </c>
      <c r="B459" s="4" t="s">
        <v>1</v>
      </c>
      <c r="C459" s="4" t="s">
        <v>1</v>
      </c>
      <c r="F459" s="4" t="s">
        <v>1</v>
      </c>
      <c r="G459" s="4" t="s">
        <v>1</v>
      </c>
      <c r="J459" s="5">
        <v>8717</v>
      </c>
      <c r="K459" s="5">
        <v>147</v>
      </c>
      <c r="L459" s="8">
        <v>0</v>
      </c>
      <c r="N459" s="5">
        <v>3134</v>
      </c>
      <c r="O459" s="5">
        <v>9</v>
      </c>
      <c r="P459" s="8">
        <v>0</v>
      </c>
    </row>
    <row r="460" spans="1:15" ht="12.75">
      <c r="A460" s="6" t="s">
        <v>462</v>
      </c>
      <c r="B460" s="4" t="s">
        <v>1</v>
      </c>
      <c r="C460" s="4" t="s">
        <v>1</v>
      </c>
      <c r="F460" s="4" t="s">
        <v>1</v>
      </c>
      <c r="G460" s="4" t="s">
        <v>1</v>
      </c>
      <c r="J460" s="4" t="s">
        <v>1</v>
      </c>
      <c r="K460" s="4" t="s">
        <v>1</v>
      </c>
      <c r="N460" s="4" t="s">
        <v>1</v>
      </c>
      <c r="O460" s="4" t="s">
        <v>1</v>
      </c>
    </row>
    <row r="461" spans="1:15" ht="12.75">
      <c r="A461" s="6" t="s">
        <v>463</v>
      </c>
      <c r="B461" s="4" t="s">
        <v>1</v>
      </c>
      <c r="C461" s="4" t="s">
        <v>1</v>
      </c>
      <c r="F461" s="4" t="s">
        <v>1</v>
      </c>
      <c r="G461" s="4" t="s">
        <v>1</v>
      </c>
      <c r="J461" s="4" t="s">
        <v>1</v>
      </c>
      <c r="K461" s="4" t="s">
        <v>1</v>
      </c>
      <c r="N461" s="4" t="s">
        <v>1</v>
      </c>
      <c r="O461" s="4" t="s">
        <v>1</v>
      </c>
    </row>
    <row r="462" spans="1:15" ht="12.75">
      <c r="A462" s="6" t="s">
        <v>464</v>
      </c>
      <c r="B462" s="4" t="s">
        <v>1</v>
      </c>
      <c r="C462" s="4" t="s">
        <v>1</v>
      </c>
      <c r="F462" s="4" t="s">
        <v>1</v>
      </c>
      <c r="G462" s="4" t="s">
        <v>1</v>
      </c>
      <c r="J462" s="4" t="s">
        <v>1</v>
      </c>
      <c r="K462" s="4" t="s">
        <v>1</v>
      </c>
      <c r="N462" s="4" t="s">
        <v>1</v>
      </c>
      <c r="O462" s="4" t="s">
        <v>1</v>
      </c>
    </row>
    <row r="463" spans="1:15" ht="12.75">
      <c r="A463" s="6" t="s">
        <v>465</v>
      </c>
      <c r="B463" s="4" t="s">
        <v>1</v>
      </c>
      <c r="C463" s="4" t="s">
        <v>1</v>
      </c>
      <c r="F463" s="4" t="s">
        <v>1</v>
      </c>
      <c r="G463" s="4" t="s">
        <v>1</v>
      </c>
      <c r="J463" s="4" t="s">
        <v>1</v>
      </c>
      <c r="K463" s="4" t="s">
        <v>1</v>
      </c>
      <c r="N463" s="4" t="s">
        <v>1</v>
      </c>
      <c r="O463" s="4" t="s">
        <v>1</v>
      </c>
    </row>
    <row r="464" spans="1:15" ht="12.75">
      <c r="A464" s="6" t="s">
        <v>466</v>
      </c>
      <c r="B464" s="4" t="s">
        <v>1</v>
      </c>
      <c r="C464" s="4" t="s">
        <v>1</v>
      </c>
      <c r="F464" s="4" t="s">
        <v>1</v>
      </c>
      <c r="G464" s="4" t="s">
        <v>1</v>
      </c>
      <c r="J464" s="4" t="s">
        <v>1</v>
      </c>
      <c r="K464" s="4" t="s">
        <v>1</v>
      </c>
      <c r="N464" s="4" t="s">
        <v>1</v>
      </c>
      <c r="O464" s="4" t="s">
        <v>1</v>
      </c>
    </row>
    <row r="465" spans="1:15" ht="12.75">
      <c r="A465" s="6" t="s">
        <v>467</v>
      </c>
      <c r="B465" s="4" t="s">
        <v>1</v>
      </c>
      <c r="C465" s="4" t="s">
        <v>1</v>
      </c>
      <c r="F465" s="4" t="s">
        <v>1</v>
      </c>
      <c r="G465" s="4" t="s">
        <v>1</v>
      </c>
      <c r="J465" s="4" t="s">
        <v>1</v>
      </c>
      <c r="K465" s="4" t="s">
        <v>1</v>
      </c>
      <c r="N465" s="4" t="s">
        <v>1</v>
      </c>
      <c r="O465" s="4" t="s">
        <v>1</v>
      </c>
    </row>
    <row r="466" spans="1:15" ht="12.75">
      <c r="A466" s="6" t="s">
        <v>468</v>
      </c>
      <c r="B466" s="4" t="s">
        <v>1</v>
      </c>
      <c r="C466" s="4" t="s">
        <v>1</v>
      </c>
      <c r="F466" s="5">
        <v>9402</v>
      </c>
      <c r="G466" s="5">
        <v>36</v>
      </c>
      <c r="J466" s="5">
        <v>41211</v>
      </c>
      <c r="K466" s="5">
        <v>1052</v>
      </c>
      <c r="N466" s="5">
        <v>455046</v>
      </c>
      <c r="O466" s="5">
        <v>5473</v>
      </c>
    </row>
    <row r="467" spans="1:15" ht="12.75">
      <c r="A467" s="6" t="s">
        <v>469</v>
      </c>
      <c r="B467" s="4" t="s">
        <v>1</v>
      </c>
      <c r="C467" s="4" t="s">
        <v>1</v>
      </c>
      <c r="F467" s="4" t="s">
        <v>1</v>
      </c>
      <c r="G467" s="4" t="s">
        <v>1</v>
      </c>
      <c r="J467" s="4" t="s">
        <v>1</v>
      </c>
      <c r="K467" s="4" t="s">
        <v>1</v>
      </c>
      <c r="N467" s="4" t="s">
        <v>1</v>
      </c>
      <c r="O467" s="4" t="s">
        <v>1</v>
      </c>
    </row>
    <row r="468" spans="1:16" ht="12.75">
      <c r="A468" s="6" t="s">
        <v>470</v>
      </c>
      <c r="B468" s="4" t="s">
        <v>1</v>
      </c>
      <c r="C468" s="4" t="s">
        <v>1</v>
      </c>
      <c r="F468" s="5">
        <v>9402</v>
      </c>
      <c r="G468" s="5">
        <v>36</v>
      </c>
      <c r="H468" s="8">
        <v>0</v>
      </c>
      <c r="J468" s="5">
        <v>41211</v>
      </c>
      <c r="K468" s="5">
        <v>1052</v>
      </c>
      <c r="L468" s="8">
        <v>0</v>
      </c>
      <c r="N468" s="5">
        <v>455046</v>
      </c>
      <c r="O468" s="5">
        <v>5473</v>
      </c>
      <c r="P468" s="8">
        <v>0</v>
      </c>
    </row>
    <row r="469" spans="1:15" ht="12.75">
      <c r="A469" s="6" t="s">
        <v>471</v>
      </c>
      <c r="B469" s="4" t="s">
        <v>1</v>
      </c>
      <c r="C469" s="4" t="s">
        <v>1</v>
      </c>
      <c r="F469" s="5">
        <v>2</v>
      </c>
      <c r="G469" s="5">
        <v>0</v>
      </c>
      <c r="J469" s="4" t="s">
        <v>1</v>
      </c>
      <c r="K469" s="4" t="s">
        <v>1</v>
      </c>
      <c r="N469" s="4" t="s">
        <v>1</v>
      </c>
      <c r="O469" s="4" t="s">
        <v>1</v>
      </c>
    </row>
    <row r="470" spans="1:15" ht="12.75">
      <c r="A470" s="6" t="s">
        <v>472</v>
      </c>
      <c r="B470" s="4" t="s">
        <v>1</v>
      </c>
      <c r="C470" s="4" t="s">
        <v>1</v>
      </c>
      <c r="F470" s="5">
        <v>2</v>
      </c>
      <c r="G470" s="5">
        <v>0</v>
      </c>
      <c r="H470" s="8">
        <v>0</v>
      </c>
      <c r="J470" s="4" t="s">
        <v>1</v>
      </c>
      <c r="K470" s="4" t="s">
        <v>1</v>
      </c>
      <c r="N470" s="4" t="s">
        <v>1</v>
      </c>
      <c r="O470" s="4" t="s">
        <v>1</v>
      </c>
    </row>
    <row r="471" spans="1:15" ht="12.75">
      <c r="A471" s="6" t="s">
        <v>473</v>
      </c>
      <c r="B471" s="4" t="s">
        <v>1</v>
      </c>
      <c r="C471" s="4" t="s">
        <v>1</v>
      </c>
      <c r="F471" s="5">
        <v>179</v>
      </c>
      <c r="G471" s="5">
        <v>2</v>
      </c>
      <c r="J471" s="4" t="s">
        <v>1</v>
      </c>
      <c r="K471" s="4" t="s">
        <v>1</v>
      </c>
      <c r="N471" s="5">
        <v>2666</v>
      </c>
      <c r="O471" s="5">
        <v>63</v>
      </c>
    </row>
    <row r="472" spans="1:16" ht="12.75">
      <c r="A472" s="6" t="s">
        <v>474</v>
      </c>
      <c r="B472" s="4" t="s">
        <v>1</v>
      </c>
      <c r="C472" s="4" t="s">
        <v>1</v>
      </c>
      <c r="F472" s="5">
        <v>179</v>
      </c>
      <c r="G472" s="5">
        <v>2</v>
      </c>
      <c r="H472" s="8">
        <v>0</v>
      </c>
      <c r="J472" s="4" t="s">
        <v>1</v>
      </c>
      <c r="K472" s="4" t="s">
        <v>1</v>
      </c>
      <c r="N472" s="5">
        <v>2666</v>
      </c>
      <c r="O472" s="5">
        <v>63</v>
      </c>
      <c r="P472" s="8">
        <v>0</v>
      </c>
    </row>
    <row r="473" spans="1:15" ht="12.75">
      <c r="A473" s="6" t="s">
        <v>475</v>
      </c>
      <c r="B473" s="5">
        <v>1934</v>
      </c>
      <c r="C473" s="5">
        <v>12</v>
      </c>
      <c r="F473" s="5">
        <v>717</v>
      </c>
      <c r="G473" s="5">
        <v>15</v>
      </c>
      <c r="J473" s="5">
        <v>25740</v>
      </c>
      <c r="K473" s="5">
        <v>642</v>
      </c>
      <c r="N473" s="5">
        <v>1203</v>
      </c>
      <c r="O473" s="5">
        <v>5</v>
      </c>
    </row>
    <row r="474" spans="1:16" ht="12.75">
      <c r="A474" s="6" t="s">
        <v>476</v>
      </c>
      <c r="B474" s="5">
        <v>1934</v>
      </c>
      <c r="C474" s="5">
        <v>12</v>
      </c>
      <c r="D474" s="9">
        <v>0</v>
      </c>
      <c r="F474" s="5">
        <v>717</v>
      </c>
      <c r="G474" s="5">
        <v>15</v>
      </c>
      <c r="H474" s="11">
        <v>0</v>
      </c>
      <c r="J474" s="5">
        <v>25740</v>
      </c>
      <c r="K474" s="5">
        <v>642</v>
      </c>
      <c r="L474" s="12">
        <v>0</v>
      </c>
      <c r="N474" s="5">
        <v>1203</v>
      </c>
      <c r="O474" s="5">
        <v>5</v>
      </c>
      <c r="P474" s="9">
        <v>0</v>
      </c>
    </row>
    <row r="475" spans="1:15" ht="12.75">
      <c r="A475" s="6" t="s">
        <v>477</v>
      </c>
      <c r="B475" s="4" t="s">
        <v>1</v>
      </c>
      <c r="C475" s="4" t="s">
        <v>1</v>
      </c>
      <c r="F475" s="4" t="s">
        <v>1</v>
      </c>
      <c r="G475" s="4" t="s">
        <v>1</v>
      </c>
      <c r="J475" s="4" t="s">
        <v>1</v>
      </c>
      <c r="K475" s="4" t="s">
        <v>1</v>
      </c>
      <c r="N475" s="4" t="s">
        <v>1</v>
      </c>
      <c r="O475" s="4" t="s">
        <v>1</v>
      </c>
    </row>
    <row r="476" spans="1:15" ht="12.75">
      <c r="A476" s="6" t="s">
        <v>478</v>
      </c>
      <c r="B476" s="4" t="s">
        <v>1</v>
      </c>
      <c r="C476" s="4" t="s">
        <v>1</v>
      </c>
      <c r="F476" s="4" t="s">
        <v>1</v>
      </c>
      <c r="G476" s="4" t="s">
        <v>1</v>
      </c>
      <c r="J476" s="4" t="s">
        <v>1</v>
      </c>
      <c r="K476" s="4" t="s">
        <v>1</v>
      </c>
      <c r="N476" s="4" t="s">
        <v>1</v>
      </c>
      <c r="O476" s="4" t="s">
        <v>1</v>
      </c>
    </row>
    <row r="477" spans="1:15" ht="12.75">
      <c r="A477" s="6" t="s">
        <v>479</v>
      </c>
      <c r="B477" s="5">
        <v>3083</v>
      </c>
      <c r="C477" s="5">
        <v>37</v>
      </c>
      <c r="F477" s="5">
        <v>11043</v>
      </c>
      <c r="G477" s="5">
        <v>48</v>
      </c>
      <c r="J477" s="5">
        <v>420701</v>
      </c>
      <c r="K477" s="5">
        <v>566</v>
      </c>
      <c r="N477" s="5">
        <v>3376</v>
      </c>
      <c r="O477" s="5">
        <v>9</v>
      </c>
    </row>
    <row r="478" spans="1:16" ht="12.75">
      <c r="A478" s="6" t="s">
        <v>480</v>
      </c>
      <c r="B478" s="5">
        <v>3083</v>
      </c>
      <c r="C478" s="5">
        <v>37</v>
      </c>
      <c r="D478" s="8">
        <v>0</v>
      </c>
      <c r="F478" s="5">
        <v>11043</v>
      </c>
      <c r="G478" s="5">
        <v>48</v>
      </c>
      <c r="H478" s="8">
        <v>0</v>
      </c>
      <c r="J478" s="5">
        <v>420701</v>
      </c>
      <c r="K478" s="5">
        <v>566</v>
      </c>
      <c r="L478" s="8">
        <v>0</v>
      </c>
      <c r="N478" s="5">
        <v>3376</v>
      </c>
      <c r="O478" s="5">
        <v>9</v>
      </c>
      <c r="P478" s="8">
        <v>0</v>
      </c>
    </row>
    <row r="479" spans="1:15" ht="12.75">
      <c r="A479" s="6" t="s">
        <v>481</v>
      </c>
      <c r="B479" s="4" t="s">
        <v>1</v>
      </c>
      <c r="C479" s="4" t="s">
        <v>1</v>
      </c>
      <c r="F479" s="4" t="s">
        <v>1</v>
      </c>
      <c r="G479" s="4" t="s">
        <v>1</v>
      </c>
      <c r="J479" s="4" t="s">
        <v>1</v>
      </c>
      <c r="K479" s="4" t="s">
        <v>1</v>
      </c>
      <c r="N479" s="4" t="s">
        <v>1</v>
      </c>
      <c r="O479" s="4" t="s">
        <v>1</v>
      </c>
    </row>
    <row r="480" spans="1:15" ht="12.75">
      <c r="A480" s="6" t="s">
        <v>482</v>
      </c>
      <c r="B480" s="4" t="s">
        <v>1</v>
      </c>
      <c r="C480" s="4" t="s">
        <v>1</v>
      </c>
      <c r="F480" s="4" t="s">
        <v>1</v>
      </c>
      <c r="G480" s="4" t="s">
        <v>1</v>
      </c>
      <c r="J480" s="4" t="s">
        <v>1</v>
      </c>
      <c r="K480" s="4" t="s">
        <v>1</v>
      </c>
      <c r="N480" s="4" t="s">
        <v>1</v>
      </c>
      <c r="O480" s="4" t="s">
        <v>1</v>
      </c>
    </row>
    <row r="481" spans="1:15" ht="12.75">
      <c r="A481" s="6" t="s">
        <v>483</v>
      </c>
      <c r="B481" s="4" t="s">
        <v>1</v>
      </c>
      <c r="C481" s="4" t="s">
        <v>1</v>
      </c>
      <c r="F481" s="4" t="s">
        <v>1</v>
      </c>
      <c r="G481" s="4" t="s">
        <v>1</v>
      </c>
      <c r="J481" s="5">
        <v>10483</v>
      </c>
      <c r="K481" s="5">
        <v>703</v>
      </c>
      <c r="L481" s="9">
        <v>0</v>
      </c>
      <c r="N481" s="5">
        <v>2043</v>
      </c>
      <c r="O481" s="5">
        <v>0</v>
      </c>
    </row>
    <row r="482" spans="1:16" ht="12.75">
      <c r="A482" s="6" t="s">
        <v>484</v>
      </c>
      <c r="B482" s="4" t="s">
        <v>1</v>
      </c>
      <c r="C482" s="4" t="s">
        <v>1</v>
      </c>
      <c r="F482" s="4" t="s">
        <v>1</v>
      </c>
      <c r="G482" s="4" t="s">
        <v>1</v>
      </c>
      <c r="J482" s="5">
        <v>10483</v>
      </c>
      <c r="K482" s="5">
        <v>703</v>
      </c>
      <c r="N482" s="5">
        <v>2043</v>
      </c>
      <c r="O482" s="5">
        <v>0</v>
      </c>
      <c r="P482" s="9">
        <v>0</v>
      </c>
    </row>
    <row r="483" spans="1:15" ht="12.75">
      <c r="A483" s="6" t="s">
        <v>485</v>
      </c>
      <c r="B483" s="4" t="s">
        <v>1</v>
      </c>
      <c r="C483" s="4" t="s">
        <v>1</v>
      </c>
      <c r="F483" s="4" t="s">
        <v>1</v>
      </c>
      <c r="G483" s="4" t="s">
        <v>1</v>
      </c>
      <c r="J483" s="4" t="s">
        <v>1</v>
      </c>
      <c r="K483" s="4" t="s">
        <v>1</v>
      </c>
      <c r="N483" s="4" t="s">
        <v>1</v>
      </c>
      <c r="O483" s="4" t="s">
        <v>1</v>
      </c>
    </row>
    <row r="484" spans="1:15" ht="12.75">
      <c r="A484" s="6" t="s">
        <v>486</v>
      </c>
      <c r="B484" s="4" t="s">
        <v>1</v>
      </c>
      <c r="C484" s="4" t="s">
        <v>1</v>
      </c>
      <c r="F484" s="4" t="s">
        <v>1</v>
      </c>
      <c r="G484" s="4" t="s">
        <v>1</v>
      </c>
      <c r="J484" s="4" t="s">
        <v>1</v>
      </c>
      <c r="K484" s="4" t="s">
        <v>1</v>
      </c>
      <c r="N484" s="4" t="s">
        <v>1</v>
      </c>
      <c r="O484" s="4" t="s">
        <v>1</v>
      </c>
    </row>
    <row r="485" spans="1:15" ht="12.75">
      <c r="A485" s="6" t="s">
        <v>487</v>
      </c>
      <c r="B485" s="4" t="s">
        <v>1</v>
      </c>
      <c r="C485" s="4" t="s">
        <v>1</v>
      </c>
      <c r="F485" s="4" t="s">
        <v>1</v>
      </c>
      <c r="G485" s="4" t="s">
        <v>1</v>
      </c>
      <c r="J485" s="4" t="s">
        <v>1</v>
      </c>
      <c r="K485" s="4" t="s">
        <v>1</v>
      </c>
      <c r="N485" s="4" t="s">
        <v>1</v>
      </c>
      <c r="O485" s="4" t="s">
        <v>1</v>
      </c>
    </row>
    <row r="486" spans="1:15" ht="12.75">
      <c r="A486" s="6" t="s">
        <v>488</v>
      </c>
      <c r="B486" s="4" t="s">
        <v>1</v>
      </c>
      <c r="C486" s="4" t="s">
        <v>1</v>
      </c>
      <c r="F486" s="4" t="s">
        <v>1</v>
      </c>
      <c r="G486" s="4" t="s">
        <v>1</v>
      </c>
      <c r="J486" s="4" t="s">
        <v>1</v>
      </c>
      <c r="K486" s="4" t="s">
        <v>1</v>
      </c>
      <c r="N486" s="4" t="s">
        <v>1</v>
      </c>
      <c r="O486" s="4" t="s">
        <v>1</v>
      </c>
    </row>
    <row r="487" spans="1:15" ht="12.75">
      <c r="A487" s="6" t="s">
        <v>489</v>
      </c>
      <c r="B487" s="5">
        <v>3020</v>
      </c>
      <c r="C487" s="5">
        <v>10</v>
      </c>
      <c r="F487" s="5">
        <v>2236</v>
      </c>
      <c r="G487" s="5">
        <v>14</v>
      </c>
      <c r="J487" s="5">
        <v>58771</v>
      </c>
      <c r="K487" s="5">
        <v>1941</v>
      </c>
      <c r="N487" s="5">
        <v>115320</v>
      </c>
      <c r="O487" s="5">
        <v>731</v>
      </c>
    </row>
    <row r="488" spans="1:16" ht="12.75">
      <c r="A488" s="6" t="s">
        <v>490</v>
      </c>
      <c r="B488" s="5">
        <v>3020</v>
      </c>
      <c r="C488" s="5">
        <v>10</v>
      </c>
      <c r="D488" s="9">
        <v>0</v>
      </c>
      <c r="F488" s="5">
        <v>2236</v>
      </c>
      <c r="G488" s="5">
        <v>14</v>
      </c>
      <c r="H488" s="9">
        <v>0</v>
      </c>
      <c r="J488" s="5">
        <v>58771</v>
      </c>
      <c r="K488" s="5">
        <v>1941</v>
      </c>
      <c r="L488" s="9">
        <v>0</v>
      </c>
      <c r="N488" s="5">
        <v>115320</v>
      </c>
      <c r="O488" s="5">
        <v>731</v>
      </c>
      <c r="P488" s="9">
        <v>0</v>
      </c>
    </row>
    <row r="489" spans="1:15" ht="12.75">
      <c r="A489" s="6" t="s">
        <v>491</v>
      </c>
      <c r="B489" s="4" t="s">
        <v>1</v>
      </c>
      <c r="C489" s="4" t="s">
        <v>1</v>
      </c>
      <c r="F489" s="4" t="s">
        <v>1</v>
      </c>
      <c r="G489" s="4" t="s">
        <v>1</v>
      </c>
      <c r="J489" s="4" t="s">
        <v>1</v>
      </c>
      <c r="K489" s="4" t="s">
        <v>1</v>
      </c>
      <c r="N489" s="4" t="s">
        <v>1</v>
      </c>
      <c r="O489" s="4" t="s">
        <v>1</v>
      </c>
    </row>
    <row r="490" spans="1:15" ht="12.75">
      <c r="A490" s="6" t="s">
        <v>492</v>
      </c>
      <c r="B490" s="4" t="s">
        <v>1</v>
      </c>
      <c r="C490" s="4" t="s">
        <v>1</v>
      </c>
      <c r="F490" s="4" t="s">
        <v>1</v>
      </c>
      <c r="G490" s="4" t="s">
        <v>1</v>
      </c>
      <c r="J490" s="4" t="s">
        <v>1</v>
      </c>
      <c r="K490" s="4" t="s">
        <v>1</v>
      </c>
      <c r="N490" s="4" t="s">
        <v>1</v>
      </c>
      <c r="O490" s="4" t="s">
        <v>1</v>
      </c>
    </row>
    <row r="491" spans="1:15" ht="12.75">
      <c r="A491" s="6" t="s">
        <v>493</v>
      </c>
      <c r="B491" s="5">
        <v>483806</v>
      </c>
      <c r="C491" s="5">
        <v>5305</v>
      </c>
      <c r="F491" s="5">
        <v>13963824</v>
      </c>
      <c r="G491" s="5">
        <v>188860</v>
      </c>
      <c r="J491" s="5">
        <v>169735</v>
      </c>
      <c r="K491" s="5">
        <v>5792</v>
      </c>
      <c r="N491" s="5">
        <v>160155</v>
      </c>
      <c r="O491" s="5">
        <v>859</v>
      </c>
    </row>
    <row r="492" spans="1:15" ht="12.75">
      <c r="A492" s="6" t="s">
        <v>494</v>
      </c>
      <c r="B492" s="5">
        <v>398209</v>
      </c>
      <c r="C492" s="5">
        <v>3788</v>
      </c>
      <c r="F492" s="5">
        <v>204361</v>
      </c>
      <c r="G492" s="5">
        <v>2374</v>
      </c>
      <c r="J492" s="5">
        <v>19470</v>
      </c>
      <c r="K492" s="5">
        <v>193</v>
      </c>
      <c r="N492" s="5">
        <v>2298</v>
      </c>
      <c r="O492" s="5">
        <v>7</v>
      </c>
    </row>
    <row r="493" spans="1:17" ht="12.75">
      <c r="A493" s="6" t="s">
        <v>495</v>
      </c>
      <c r="B493" s="5">
        <v>398209</v>
      </c>
      <c r="C493" s="5">
        <v>3788</v>
      </c>
      <c r="D493" s="12">
        <v>0.06</v>
      </c>
      <c r="E493">
        <f>B493*0.06</f>
        <v>23892.54</v>
      </c>
      <c r="F493" s="5">
        <v>204361</v>
      </c>
      <c r="G493" s="5">
        <v>2374</v>
      </c>
      <c r="H493" s="12">
        <v>0.06</v>
      </c>
      <c r="I493">
        <f>F493*0.06</f>
        <v>12261.66</v>
      </c>
      <c r="J493" s="5">
        <v>19470</v>
      </c>
      <c r="K493" s="5">
        <v>193</v>
      </c>
      <c r="L493" s="12">
        <v>0.06</v>
      </c>
      <c r="M493">
        <f>J493*0.06</f>
        <v>1168.2</v>
      </c>
      <c r="N493" s="5">
        <v>2298</v>
      </c>
      <c r="O493" s="5">
        <v>7</v>
      </c>
      <c r="P493" s="12">
        <v>0.06</v>
      </c>
      <c r="Q493">
        <f>N493*0.06</f>
        <v>137.88</v>
      </c>
    </row>
    <row r="494" spans="1:15" ht="12.75">
      <c r="A494" s="6" t="s">
        <v>496</v>
      </c>
      <c r="B494" s="4" t="s">
        <v>1</v>
      </c>
      <c r="C494" s="4" t="s">
        <v>1</v>
      </c>
      <c r="F494" s="4" t="s">
        <v>1</v>
      </c>
      <c r="G494" s="4" t="s">
        <v>1</v>
      </c>
      <c r="J494" s="4" t="s">
        <v>1</v>
      </c>
      <c r="K494" s="4" t="s">
        <v>1</v>
      </c>
      <c r="N494" s="4" t="s">
        <v>1</v>
      </c>
      <c r="O494" s="4" t="s">
        <v>1</v>
      </c>
    </row>
    <row r="495" spans="1:15" ht="12.75">
      <c r="A495" s="6" t="s">
        <v>497</v>
      </c>
      <c r="B495" s="4" t="s">
        <v>1</v>
      </c>
      <c r="C495" s="4" t="s">
        <v>1</v>
      </c>
      <c r="F495" s="4" t="s">
        <v>1</v>
      </c>
      <c r="G495" s="4" t="s">
        <v>1</v>
      </c>
      <c r="J495" s="4" t="s">
        <v>1</v>
      </c>
      <c r="K495" s="4" t="s">
        <v>1</v>
      </c>
      <c r="N495" s="4" t="s">
        <v>1</v>
      </c>
      <c r="O495" s="4" t="s">
        <v>1</v>
      </c>
    </row>
    <row r="496" spans="1:15" ht="12.75">
      <c r="A496" s="6" t="s">
        <v>498</v>
      </c>
      <c r="B496" s="4" t="s">
        <v>1</v>
      </c>
      <c r="C496" s="4" t="s">
        <v>1</v>
      </c>
      <c r="F496" s="4" t="s">
        <v>1</v>
      </c>
      <c r="G496" s="4" t="s">
        <v>1</v>
      </c>
      <c r="J496" s="4" t="s">
        <v>1</v>
      </c>
      <c r="K496" s="4" t="s">
        <v>1</v>
      </c>
      <c r="N496" s="4" t="s">
        <v>1</v>
      </c>
      <c r="O496" s="4" t="s">
        <v>1</v>
      </c>
    </row>
    <row r="497" spans="1:15" ht="12.75">
      <c r="A497" s="6" t="s">
        <v>499</v>
      </c>
      <c r="B497" s="4" t="s">
        <v>1</v>
      </c>
      <c r="C497" s="4" t="s">
        <v>1</v>
      </c>
      <c r="F497" s="4" t="s">
        <v>1</v>
      </c>
      <c r="G497" s="4" t="s">
        <v>1</v>
      </c>
      <c r="J497" s="4" t="s">
        <v>1</v>
      </c>
      <c r="K497" s="4" t="s">
        <v>1</v>
      </c>
      <c r="N497" s="4" t="s">
        <v>1</v>
      </c>
      <c r="O497" s="4" t="s">
        <v>1</v>
      </c>
    </row>
    <row r="498" spans="1:15" ht="12.75">
      <c r="A498" s="6" t="s">
        <v>500</v>
      </c>
      <c r="B498" s="4" t="s">
        <v>1</v>
      </c>
      <c r="C498" s="4" t="s">
        <v>1</v>
      </c>
      <c r="F498" s="4" t="s">
        <v>1</v>
      </c>
      <c r="G498" s="4" t="s">
        <v>1</v>
      </c>
      <c r="J498" s="4" t="s">
        <v>1</v>
      </c>
      <c r="K498" s="4" t="s">
        <v>1</v>
      </c>
      <c r="N498" s="4" t="s">
        <v>1</v>
      </c>
      <c r="O498" s="4" t="s">
        <v>1</v>
      </c>
    </row>
    <row r="499" spans="1:15" ht="12.75">
      <c r="A499" s="6" t="s">
        <v>501</v>
      </c>
      <c r="B499" s="5">
        <v>2742</v>
      </c>
      <c r="C499" s="5">
        <v>26</v>
      </c>
      <c r="F499" s="5">
        <v>73213</v>
      </c>
      <c r="G499" s="5">
        <v>823</v>
      </c>
      <c r="J499" s="4" t="s">
        <v>1</v>
      </c>
      <c r="K499" s="4" t="s">
        <v>1</v>
      </c>
      <c r="N499" s="5">
        <v>20174</v>
      </c>
      <c r="O499" s="5">
        <v>54</v>
      </c>
    </row>
    <row r="500" spans="1:15" ht="12.75">
      <c r="A500" s="6" t="s">
        <v>502</v>
      </c>
      <c r="B500" s="4" t="s">
        <v>1</v>
      </c>
      <c r="C500" s="4" t="s">
        <v>1</v>
      </c>
      <c r="F500" s="4" t="s">
        <v>1</v>
      </c>
      <c r="G500" s="4" t="s">
        <v>1</v>
      </c>
      <c r="J500" s="4" t="s">
        <v>1</v>
      </c>
      <c r="K500" s="4" t="s">
        <v>1</v>
      </c>
      <c r="N500" s="4" t="s">
        <v>1</v>
      </c>
      <c r="O500" s="4" t="s">
        <v>1</v>
      </c>
    </row>
    <row r="501" spans="1:16" ht="12.75">
      <c r="A501" s="6" t="s">
        <v>503</v>
      </c>
      <c r="B501" s="5">
        <v>1886</v>
      </c>
      <c r="C501" s="5">
        <v>19</v>
      </c>
      <c r="D501" s="12">
        <v>0</v>
      </c>
      <c r="F501" s="5">
        <v>57523</v>
      </c>
      <c r="G501" s="5">
        <v>719</v>
      </c>
      <c r="H501" s="8">
        <v>0</v>
      </c>
      <c r="J501" s="4" t="s">
        <v>1</v>
      </c>
      <c r="K501" s="4" t="s">
        <v>1</v>
      </c>
      <c r="N501" s="5">
        <v>2966</v>
      </c>
      <c r="O501" s="5">
        <v>10</v>
      </c>
      <c r="P501" s="8">
        <v>0</v>
      </c>
    </row>
    <row r="502" spans="1:17" ht="12.75">
      <c r="A502" s="6" t="s">
        <v>504</v>
      </c>
      <c r="B502" s="5">
        <v>856</v>
      </c>
      <c r="C502" s="5">
        <v>7</v>
      </c>
      <c r="D502" s="10" t="s">
        <v>1180</v>
      </c>
      <c r="E502">
        <f>C502*4.4</f>
        <v>30.800000000000004</v>
      </c>
      <c r="F502" s="5">
        <v>15689</v>
      </c>
      <c r="G502" s="5">
        <v>104</v>
      </c>
      <c r="H502" s="10" t="s">
        <v>1180</v>
      </c>
      <c r="I502">
        <f>G502*4.4</f>
        <v>457.6</v>
      </c>
      <c r="J502" s="4" t="s">
        <v>1</v>
      </c>
      <c r="K502" s="4" t="s">
        <v>1</v>
      </c>
      <c r="N502" s="5">
        <v>17208</v>
      </c>
      <c r="O502" s="5">
        <v>44</v>
      </c>
      <c r="P502" s="10" t="s">
        <v>1180</v>
      </c>
      <c r="Q502">
        <f>O502*4.4</f>
        <v>193.60000000000002</v>
      </c>
    </row>
    <row r="503" spans="1:15" ht="12.75">
      <c r="A503" s="6" t="s">
        <v>505</v>
      </c>
      <c r="B503" s="5">
        <v>36921</v>
      </c>
      <c r="C503" s="5">
        <v>314</v>
      </c>
      <c r="F503" s="5">
        <v>13439428</v>
      </c>
      <c r="G503" s="5">
        <v>180950</v>
      </c>
      <c r="J503" s="5">
        <v>4910</v>
      </c>
      <c r="K503" s="5">
        <v>35</v>
      </c>
      <c r="N503" s="5">
        <v>34</v>
      </c>
      <c r="O503" s="5">
        <v>0</v>
      </c>
    </row>
    <row r="504" spans="1:17" ht="12.75">
      <c r="A504" s="6" t="s">
        <v>506</v>
      </c>
      <c r="B504" s="5">
        <v>36921</v>
      </c>
      <c r="C504" s="5">
        <v>314</v>
      </c>
      <c r="D504" s="12">
        <v>0.06</v>
      </c>
      <c r="E504">
        <f>B504*0.06</f>
        <v>2215.2599999999998</v>
      </c>
      <c r="F504" s="5">
        <v>13439428</v>
      </c>
      <c r="G504" s="5">
        <v>180950</v>
      </c>
      <c r="H504" s="12">
        <v>0.06</v>
      </c>
      <c r="I504">
        <f>F504*0.06</f>
        <v>806365.6799999999</v>
      </c>
      <c r="J504" s="5">
        <v>4910</v>
      </c>
      <c r="K504" s="5">
        <v>35</v>
      </c>
      <c r="L504" s="12">
        <v>0.06</v>
      </c>
      <c r="M504">
        <f>J504*0.06</f>
        <v>294.59999999999997</v>
      </c>
      <c r="N504" s="5">
        <v>34</v>
      </c>
      <c r="O504" s="5">
        <v>0</v>
      </c>
      <c r="P504" s="12">
        <v>0.06</v>
      </c>
      <c r="Q504">
        <f>N504*0.06</f>
        <v>2.04</v>
      </c>
    </row>
    <row r="505" spans="1:15" ht="12.75">
      <c r="A505" s="6" t="s">
        <v>507</v>
      </c>
      <c r="B505" s="4" t="s">
        <v>1</v>
      </c>
      <c r="C505" s="4" t="s">
        <v>1</v>
      </c>
      <c r="F505" s="4" t="s">
        <v>1</v>
      </c>
      <c r="G505" s="4" t="s">
        <v>1</v>
      </c>
      <c r="J505" s="4" t="s">
        <v>1</v>
      </c>
      <c r="K505" s="4" t="s">
        <v>1</v>
      </c>
      <c r="M505">
        <f>SUM(M305:M504)</f>
        <v>7095.568</v>
      </c>
      <c r="N505" s="4" t="s">
        <v>1</v>
      </c>
      <c r="O505" s="4" t="s">
        <v>1</v>
      </c>
    </row>
    <row r="506" spans="1:15" ht="12.75">
      <c r="A506" s="6" t="s">
        <v>508</v>
      </c>
      <c r="B506" s="4" t="s">
        <v>1</v>
      </c>
      <c r="C506" s="4" t="s">
        <v>1</v>
      </c>
      <c r="F506" s="4" t="s">
        <v>1</v>
      </c>
      <c r="G506" s="4" t="s">
        <v>1</v>
      </c>
      <c r="J506" s="4" t="s">
        <v>1</v>
      </c>
      <c r="K506" s="4" t="s">
        <v>1</v>
      </c>
      <c r="N506" s="4" t="s">
        <v>1</v>
      </c>
      <c r="O506" s="4" t="s">
        <v>1</v>
      </c>
    </row>
    <row r="507" spans="1:15" ht="12.75">
      <c r="A507" s="6" t="s">
        <v>509</v>
      </c>
      <c r="B507" s="4" t="s">
        <v>1</v>
      </c>
      <c r="C507" s="4" t="s">
        <v>1</v>
      </c>
      <c r="F507" s="5">
        <v>35701</v>
      </c>
      <c r="G507" s="5">
        <v>1212</v>
      </c>
      <c r="J507" s="4" t="s">
        <v>1</v>
      </c>
      <c r="K507" s="4" t="s">
        <v>1</v>
      </c>
      <c r="N507" s="4" t="s">
        <v>1</v>
      </c>
      <c r="O507" s="4" t="s">
        <v>1</v>
      </c>
    </row>
    <row r="508" spans="1:15" ht="12.75">
      <c r="A508" s="6" t="s">
        <v>510</v>
      </c>
      <c r="B508" s="4" t="s">
        <v>1</v>
      </c>
      <c r="C508" s="4" t="s">
        <v>1</v>
      </c>
      <c r="F508" s="5">
        <v>35701</v>
      </c>
      <c r="G508" s="5">
        <v>1212</v>
      </c>
      <c r="H508" s="12">
        <v>0.06</v>
      </c>
      <c r="I508">
        <f>F508*0.06</f>
        <v>2142.06</v>
      </c>
      <c r="J508" s="4" t="s">
        <v>1</v>
      </c>
      <c r="K508" s="4" t="s">
        <v>1</v>
      </c>
      <c r="N508" s="4" t="s">
        <v>1</v>
      </c>
      <c r="O508" s="4" t="s">
        <v>1</v>
      </c>
    </row>
    <row r="509" spans="1:15" ht="12.75">
      <c r="A509" s="6" t="s">
        <v>511</v>
      </c>
      <c r="B509" s="4" t="s">
        <v>1</v>
      </c>
      <c r="C509" s="4" t="s">
        <v>1</v>
      </c>
      <c r="F509" s="4" t="s">
        <v>1</v>
      </c>
      <c r="G509" s="4" t="s">
        <v>1</v>
      </c>
      <c r="J509" s="4" t="s">
        <v>1</v>
      </c>
      <c r="K509" s="4" t="s">
        <v>1</v>
      </c>
      <c r="N509" s="4" t="s">
        <v>1</v>
      </c>
      <c r="O509" s="4" t="s">
        <v>1</v>
      </c>
    </row>
    <row r="510" spans="1:15" ht="12.75">
      <c r="A510" s="6" t="s">
        <v>512</v>
      </c>
      <c r="B510" s="4" t="s">
        <v>1</v>
      </c>
      <c r="C510" s="4" t="s">
        <v>1</v>
      </c>
      <c r="F510" s="4" t="s">
        <v>1</v>
      </c>
      <c r="G510" s="4" t="s">
        <v>1</v>
      </c>
      <c r="J510" s="4" t="s">
        <v>1</v>
      </c>
      <c r="K510" s="4" t="s">
        <v>1</v>
      </c>
      <c r="N510" s="4" t="s">
        <v>1</v>
      </c>
      <c r="O510" s="4" t="s">
        <v>1</v>
      </c>
    </row>
    <row r="511" spans="1:15" ht="12.75">
      <c r="A511" s="6" t="s">
        <v>513</v>
      </c>
      <c r="B511" s="4" t="s">
        <v>1</v>
      </c>
      <c r="C511" s="4" t="s">
        <v>1</v>
      </c>
      <c r="F511" s="5">
        <v>3099</v>
      </c>
      <c r="G511" s="5">
        <v>29</v>
      </c>
      <c r="J511" s="4" t="s">
        <v>1</v>
      </c>
      <c r="K511" s="4" t="s">
        <v>1</v>
      </c>
      <c r="N511" s="4" t="s">
        <v>1</v>
      </c>
      <c r="O511" s="4" t="s">
        <v>1</v>
      </c>
    </row>
    <row r="512" spans="1:15" ht="12.75">
      <c r="A512" s="6" t="s">
        <v>514</v>
      </c>
      <c r="B512" s="4" t="s">
        <v>1</v>
      </c>
      <c r="C512" s="4" t="s">
        <v>1</v>
      </c>
      <c r="F512" s="5">
        <v>3099</v>
      </c>
      <c r="G512" s="5">
        <v>29</v>
      </c>
      <c r="H512" s="12">
        <v>0.06</v>
      </c>
      <c r="I512">
        <f>F512*0.06</f>
        <v>185.94</v>
      </c>
      <c r="J512" s="4" t="s">
        <v>1</v>
      </c>
      <c r="K512" s="4" t="s">
        <v>1</v>
      </c>
      <c r="N512" s="4" t="s">
        <v>1</v>
      </c>
      <c r="O512" s="4" t="s">
        <v>1</v>
      </c>
    </row>
    <row r="513" spans="1:15" ht="12.75">
      <c r="A513" s="6" t="s">
        <v>515</v>
      </c>
      <c r="B513" s="4" t="s">
        <v>1</v>
      </c>
      <c r="C513" s="4" t="s">
        <v>1</v>
      </c>
      <c r="F513" s="4" t="s">
        <v>1</v>
      </c>
      <c r="G513" s="4" t="s">
        <v>1</v>
      </c>
      <c r="J513" s="4" t="s">
        <v>1</v>
      </c>
      <c r="K513" s="4" t="s">
        <v>1</v>
      </c>
      <c r="N513" s="4" t="s">
        <v>1</v>
      </c>
      <c r="O513" s="4" t="s">
        <v>1</v>
      </c>
    </row>
    <row r="514" spans="1:15" ht="12.75">
      <c r="A514" s="6" t="s">
        <v>516</v>
      </c>
      <c r="B514" s="4" t="s">
        <v>1</v>
      </c>
      <c r="C514" s="4" t="s">
        <v>1</v>
      </c>
      <c r="F514" s="4" t="s">
        <v>1</v>
      </c>
      <c r="G514" s="4" t="s">
        <v>1</v>
      </c>
      <c r="J514" s="4" t="s">
        <v>1</v>
      </c>
      <c r="K514" s="4" t="s">
        <v>1</v>
      </c>
      <c r="N514" s="4" t="s">
        <v>1</v>
      </c>
      <c r="O514" s="4" t="s">
        <v>1</v>
      </c>
    </row>
    <row r="515" spans="1:15" ht="12.75">
      <c r="A515" s="6" t="s">
        <v>517</v>
      </c>
      <c r="B515" s="5">
        <v>45934</v>
      </c>
      <c r="C515" s="5">
        <v>1178</v>
      </c>
      <c r="F515" s="5">
        <v>208020</v>
      </c>
      <c r="G515" s="5">
        <v>3474</v>
      </c>
      <c r="J515" s="5">
        <v>145355</v>
      </c>
      <c r="K515" s="5">
        <v>5564</v>
      </c>
      <c r="N515" s="5">
        <v>137649</v>
      </c>
      <c r="O515" s="5">
        <v>797</v>
      </c>
    </row>
    <row r="516" spans="1:15" ht="12.75">
      <c r="A516" s="6" t="s">
        <v>518</v>
      </c>
      <c r="B516" s="4" t="s">
        <v>1</v>
      </c>
      <c r="C516" s="4" t="s">
        <v>1</v>
      </c>
      <c r="F516" s="4" t="s">
        <v>1</v>
      </c>
      <c r="G516" s="4" t="s">
        <v>1</v>
      </c>
      <c r="J516" s="4" t="s">
        <v>1</v>
      </c>
      <c r="K516" s="4" t="s">
        <v>1</v>
      </c>
      <c r="N516" s="4" t="s">
        <v>1</v>
      </c>
      <c r="O516" s="4" t="s">
        <v>1</v>
      </c>
    </row>
    <row r="517" spans="1:15" ht="12.75">
      <c r="A517" s="6" t="s">
        <v>519</v>
      </c>
      <c r="B517" s="4" t="s">
        <v>1</v>
      </c>
      <c r="C517" s="4" t="s">
        <v>1</v>
      </c>
      <c r="F517" s="4" t="s">
        <v>1</v>
      </c>
      <c r="G517" s="4" t="s">
        <v>1</v>
      </c>
      <c r="J517" s="4" t="s">
        <v>1</v>
      </c>
      <c r="K517" s="4" t="s">
        <v>1</v>
      </c>
      <c r="N517" s="4" t="s">
        <v>1</v>
      </c>
      <c r="O517" s="4" t="s">
        <v>1</v>
      </c>
    </row>
    <row r="518" spans="1:15" ht="12.75">
      <c r="A518" s="6" t="s">
        <v>520</v>
      </c>
      <c r="B518" s="4" t="s">
        <v>1</v>
      </c>
      <c r="C518" s="4" t="s">
        <v>1</v>
      </c>
      <c r="F518" s="4" t="s">
        <v>1</v>
      </c>
      <c r="G518" s="4" t="s">
        <v>1</v>
      </c>
      <c r="J518" s="4" t="s">
        <v>1</v>
      </c>
      <c r="K518" s="4" t="s">
        <v>1</v>
      </c>
      <c r="N518" s="4" t="s">
        <v>1</v>
      </c>
      <c r="O518" s="4" t="s">
        <v>1</v>
      </c>
    </row>
    <row r="519" spans="1:15" ht="12.75">
      <c r="A519" s="6" t="s">
        <v>521</v>
      </c>
      <c r="B519" s="4" t="s">
        <v>1</v>
      </c>
      <c r="C519" s="4" t="s">
        <v>1</v>
      </c>
      <c r="F519" s="4" t="s">
        <v>1</v>
      </c>
      <c r="G519" s="4" t="s">
        <v>1</v>
      </c>
      <c r="J519" s="4" t="s">
        <v>1</v>
      </c>
      <c r="K519" s="4" t="s">
        <v>1</v>
      </c>
      <c r="N519" s="4" t="s">
        <v>1</v>
      </c>
      <c r="O519" s="4" t="s">
        <v>1</v>
      </c>
    </row>
    <row r="520" spans="1:15" ht="12.75">
      <c r="A520" s="6" t="s">
        <v>522</v>
      </c>
      <c r="B520" s="4" t="s">
        <v>1</v>
      </c>
      <c r="C520" s="4" t="s">
        <v>1</v>
      </c>
      <c r="F520" s="4" t="s">
        <v>1</v>
      </c>
      <c r="G520" s="4" t="s">
        <v>1</v>
      </c>
      <c r="J520" s="4" t="s">
        <v>1</v>
      </c>
      <c r="K520" s="4" t="s">
        <v>1</v>
      </c>
      <c r="N520" s="4" t="s">
        <v>1</v>
      </c>
      <c r="O520" s="4" t="s">
        <v>1</v>
      </c>
    </row>
    <row r="521" spans="1:17" ht="12.75">
      <c r="A521" s="6" t="s">
        <v>523</v>
      </c>
      <c r="B521" s="4" t="s">
        <v>1</v>
      </c>
      <c r="C521" s="4" t="s">
        <v>1</v>
      </c>
      <c r="F521" s="5">
        <v>48504</v>
      </c>
      <c r="G521" s="5">
        <v>459</v>
      </c>
      <c r="H521" s="12">
        <v>0.06</v>
      </c>
      <c r="I521">
        <f>F521*0.06</f>
        <v>2910.24</v>
      </c>
      <c r="J521" s="4" t="s">
        <v>1</v>
      </c>
      <c r="K521" s="4" t="s">
        <v>1</v>
      </c>
      <c r="N521" s="5">
        <v>239</v>
      </c>
      <c r="O521" s="5">
        <v>0</v>
      </c>
      <c r="P521" s="8">
        <v>0.06</v>
      </c>
      <c r="Q521">
        <f>N521*0.06</f>
        <v>14.34</v>
      </c>
    </row>
    <row r="522" spans="1:16" ht="12.75">
      <c r="A522" s="6" t="s">
        <v>524</v>
      </c>
      <c r="B522" s="5">
        <v>45934</v>
      </c>
      <c r="C522" s="5">
        <v>1178</v>
      </c>
      <c r="D522" s="8">
        <v>0</v>
      </c>
      <c r="F522" s="5">
        <v>159516</v>
      </c>
      <c r="G522" s="5">
        <v>3015</v>
      </c>
      <c r="H522" s="8">
        <v>0</v>
      </c>
      <c r="J522" s="5">
        <v>145355</v>
      </c>
      <c r="K522" s="5">
        <v>5564</v>
      </c>
      <c r="L522" s="8">
        <v>0</v>
      </c>
      <c r="N522" s="5">
        <v>137410</v>
      </c>
      <c r="O522" s="5">
        <v>797</v>
      </c>
      <c r="P522" s="8">
        <v>0</v>
      </c>
    </row>
    <row r="523" spans="1:15" ht="12.75">
      <c r="A523" s="6" t="s">
        <v>525</v>
      </c>
      <c r="B523" s="4" t="s">
        <v>1</v>
      </c>
      <c r="C523" s="4" t="s">
        <v>1</v>
      </c>
      <c r="F523" s="4" t="s">
        <v>1</v>
      </c>
      <c r="G523" s="4" t="s">
        <v>1</v>
      </c>
      <c r="J523" s="4" t="s">
        <v>1</v>
      </c>
      <c r="K523" s="4" t="s">
        <v>1</v>
      </c>
      <c r="N523" s="4" t="s">
        <v>1</v>
      </c>
      <c r="O523" s="4" t="s">
        <v>1</v>
      </c>
    </row>
    <row r="524" spans="1:15" ht="12.75">
      <c r="A524" s="6" t="s">
        <v>526</v>
      </c>
      <c r="B524" s="4" t="s">
        <v>1</v>
      </c>
      <c r="C524" s="4" t="s">
        <v>1</v>
      </c>
      <c r="F524" s="4" t="s">
        <v>1</v>
      </c>
      <c r="G524" s="4" t="s">
        <v>1</v>
      </c>
      <c r="J524" s="4" t="s">
        <v>1</v>
      </c>
      <c r="K524" s="4" t="s">
        <v>1</v>
      </c>
      <c r="N524" s="4" t="s">
        <v>1</v>
      </c>
      <c r="O524" s="4" t="s">
        <v>1</v>
      </c>
    </row>
    <row r="525" spans="1:15" ht="12.75">
      <c r="A525" s="6" t="s">
        <v>527</v>
      </c>
      <c r="B525" s="4" t="s">
        <v>1</v>
      </c>
      <c r="C525" s="4" t="s">
        <v>1</v>
      </c>
      <c r="F525" s="4" t="s">
        <v>1</v>
      </c>
      <c r="G525" s="4" t="s">
        <v>1</v>
      </c>
      <c r="J525" s="4" t="s">
        <v>1</v>
      </c>
      <c r="K525" s="4" t="s">
        <v>1</v>
      </c>
      <c r="N525" s="4" t="s">
        <v>1</v>
      </c>
      <c r="O525" s="4" t="s">
        <v>1</v>
      </c>
    </row>
    <row r="526" spans="1:15" ht="12.75">
      <c r="A526" s="6" t="s">
        <v>528</v>
      </c>
      <c r="B526" s="4" t="s">
        <v>1</v>
      </c>
      <c r="C526" s="4" t="s">
        <v>1</v>
      </c>
      <c r="F526" s="4" t="s">
        <v>1</v>
      </c>
      <c r="G526" s="4" t="s">
        <v>1</v>
      </c>
      <c r="J526" s="4" t="s">
        <v>1</v>
      </c>
      <c r="K526" s="4" t="s">
        <v>1</v>
      </c>
      <c r="N526" s="4" t="s">
        <v>1</v>
      </c>
      <c r="O526" s="4" t="s">
        <v>1</v>
      </c>
    </row>
    <row r="527" spans="1:15" ht="12.75">
      <c r="A527" s="6" t="s">
        <v>529</v>
      </c>
      <c r="B527" s="4" t="s">
        <v>1</v>
      </c>
      <c r="C527" s="4" t="s">
        <v>1</v>
      </c>
      <c r="F527" s="4" t="s">
        <v>1</v>
      </c>
      <c r="G527" s="4" t="s">
        <v>1</v>
      </c>
      <c r="J527" s="4" t="s">
        <v>1</v>
      </c>
      <c r="K527" s="4" t="s">
        <v>1</v>
      </c>
      <c r="N527" s="4" t="s">
        <v>1</v>
      </c>
      <c r="O527" s="4" t="s">
        <v>1</v>
      </c>
    </row>
    <row r="528" spans="1:15" ht="12.75">
      <c r="A528" s="6" t="s">
        <v>530</v>
      </c>
      <c r="B528" s="4" t="s">
        <v>1</v>
      </c>
      <c r="C528" s="4" t="s">
        <v>1</v>
      </c>
      <c r="F528" s="4" t="s">
        <v>1</v>
      </c>
      <c r="G528" s="4" t="s">
        <v>1</v>
      </c>
      <c r="J528" s="4" t="s">
        <v>1</v>
      </c>
      <c r="K528" s="4" t="s">
        <v>1</v>
      </c>
      <c r="N528" s="4" t="s">
        <v>1</v>
      </c>
      <c r="O528" s="4" t="s">
        <v>1</v>
      </c>
    </row>
    <row r="529" spans="1:15" ht="12.75">
      <c r="A529" s="6" t="s">
        <v>531</v>
      </c>
      <c r="B529" s="4" t="s">
        <v>1</v>
      </c>
      <c r="C529" s="4" t="s">
        <v>1</v>
      </c>
      <c r="F529" s="4" t="s">
        <v>1</v>
      </c>
      <c r="G529" s="4" t="s">
        <v>1</v>
      </c>
      <c r="J529" s="4" t="s">
        <v>1</v>
      </c>
      <c r="K529" s="4" t="s">
        <v>1</v>
      </c>
      <c r="N529" s="4" t="s">
        <v>1</v>
      </c>
      <c r="O529" s="4" t="s">
        <v>1</v>
      </c>
    </row>
    <row r="530" spans="1:15" ht="12.75">
      <c r="A530" s="6" t="s">
        <v>532</v>
      </c>
      <c r="B530" s="4" t="s">
        <v>1</v>
      </c>
      <c r="C530" s="4" t="s">
        <v>1</v>
      </c>
      <c r="F530" s="4" t="s">
        <v>1</v>
      </c>
      <c r="G530" s="4" t="s">
        <v>1</v>
      </c>
      <c r="J530" s="4" t="s">
        <v>1</v>
      </c>
      <c r="K530" s="4" t="s">
        <v>1</v>
      </c>
      <c r="N530" s="4" t="s">
        <v>1</v>
      </c>
      <c r="O530" s="4" t="s">
        <v>1</v>
      </c>
    </row>
    <row r="531" spans="1:15" ht="12.75">
      <c r="A531" s="6" t="s">
        <v>533</v>
      </c>
      <c r="B531" s="4" t="s">
        <v>1</v>
      </c>
      <c r="C531" s="4" t="s">
        <v>1</v>
      </c>
      <c r="F531" s="4" t="s">
        <v>1</v>
      </c>
      <c r="G531" s="4" t="s">
        <v>1</v>
      </c>
      <c r="J531" s="4" t="s">
        <v>1</v>
      </c>
      <c r="K531" s="4" t="s">
        <v>1</v>
      </c>
      <c r="N531" s="4" t="s">
        <v>1</v>
      </c>
      <c r="O531" s="4" t="s">
        <v>1</v>
      </c>
    </row>
    <row r="532" spans="1:15" ht="12.75">
      <c r="A532" s="6" t="s">
        <v>534</v>
      </c>
      <c r="B532" s="4" t="s">
        <v>1</v>
      </c>
      <c r="C532" s="4" t="s">
        <v>1</v>
      </c>
      <c r="F532" s="4" t="s">
        <v>1</v>
      </c>
      <c r="G532" s="4" t="s">
        <v>1</v>
      </c>
      <c r="J532" s="4" t="s">
        <v>1</v>
      </c>
      <c r="K532" s="4" t="s">
        <v>1</v>
      </c>
      <c r="N532" s="4" t="s">
        <v>1</v>
      </c>
      <c r="O532" s="4" t="s">
        <v>1</v>
      </c>
    </row>
    <row r="533" spans="1:15" ht="12.75">
      <c r="A533" s="6" t="s">
        <v>535</v>
      </c>
      <c r="B533" s="4" t="s">
        <v>1</v>
      </c>
      <c r="C533" s="4" t="s">
        <v>1</v>
      </c>
      <c r="F533" s="4" t="s">
        <v>1</v>
      </c>
      <c r="G533" s="4" t="s">
        <v>1</v>
      </c>
      <c r="J533" s="4" t="s">
        <v>1</v>
      </c>
      <c r="K533" s="4" t="s">
        <v>1</v>
      </c>
      <c r="N533" s="4" t="s">
        <v>1</v>
      </c>
      <c r="O533" s="4" t="s">
        <v>1</v>
      </c>
    </row>
    <row r="534" spans="1:15" ht="12.75">
      <c r="A534" s="6" t="s">
        <v>536</v>
      </c>
      <c r="B534" s="4" t="s">
        <v>1</v>
      </c>
      <c r="C534" s="4" t="s">
        <v>1</v>
      </c>
      <c r="F534" s="4" t="s">
        <v>1</v>
      </c>
      <c r="G534" s="4" t="s">
        <v>1</v>
      </c>
      <c r="J534" s="4" t="s">
        <v>1</v>
      </c>
      <c r="K534" s="4" t="s">
        <v>1</v>
      </c>
      <c r="N534" s="4" t="s">
        <v>1</v>
      </c>
      <c r="O534" s="4" t="s">
        <v>1</v>
      </c>
    </row>
    <row r="535" spans="1:15" ht="12.75">
      <c r="A535" s="6" t="s">
        <v>537</v>
      </c>
      <c r="B535" s="5">
        <v>223704153</v>
      </c>
      <c r="C535" s="5">
        <v>3163269</v>
      </c>
      <c r="F535" s="5">
        <v>90931965</v>
      </c>
      <c r="G535" s="5">
        <v>794899</v>
      </c>
      <c r="J535" s="5">
        <v>1854748</v>
      </c>
      <c r="K535" s="5">
        <v>6247</v>
      </c>
      <c r="N535" s="5">
        <v>39585014</v>
      </c>
      <c r="O535" s="5">
        <v>175971</v>
      </c>
    </row>
    <row r="536" spans="1:15" ht="12.75">
      <c r="A536" s="6" t="s">
        <v>538</v>
      </c>
      <c r="B536" s="5">
        <v>15559752</v>
      </c>
      <c r="C536" s="5">
        <v>195296</v>
      </c>
      <c r="F536" s="5">
        <v>5091297</v>
      </c>
      <c r="G536" s="5">
        <v>11793</v>
      </c>
      <c r="J536" s="5">
        <v>1747654</v>
      </c>
      <c r="K536" s="5">
        <v>4846</v>
      </c>
      <c r="N536" s="5">
        <v>9087</v>
      </c>
      <c r="O536" s="5">
        <v>17</v>
      </c>
    </row>
    <row r="537" spans="1:15" ht="12.75">
      <c r="A537" s="6" t="s">
        <v>539</v>
      </c>
      <c r="B537" s="4" t="s">
        <v>1</v>
      </c>
      <c r="C537" s="4" t="s">
        <v>1</v>
      </c>
      <c r="F537" s="4" t="s">
        <v>1</v>
      </c>
      <c r="G537" s="4" t="s">
        <v>1</v>
      </c>
      <c r="J537" s="4" t="s">
        <v>1</v>
      </c>
      <c r="K537" s="4" t="s">
        <v>1</v>
      </c>
      <c r="N537" s="4" t="s">
        <v>1</v>
      </c>
      <c r="O537" s="4" t="s">
        <v>1</v>
      </c>
    </row>
    <row r="538" spans="1:15" ht="12.75">
      <c r="A538" s="6" t="s">
        <v>540</v>
      </c>
      <c r="B538" s="4" t="s">
        <v>1</v>
      </c>
      <c r="C538" s="4" t="s">
        <v>1</v>
      </c>
      <c r="F538" s="4" t="s">
        <v>1</v>
      </c>
      <c r="G538" s="4" t="s">
        <v>1</v>
      </c>
      <c r="J538" s="4" t="s">
        <v>1</v>
      </c>
      <c r="K538" s="4" t="s">
        <v>1</v>
      </c>
      <c r="N538" s="4" t="s">
        <v>1</v>
      </c>
      <c r="O538" s="4" t="s">
        <v>1</v>
      </c>
    </row>
    <row r="539" spans="1:15" ht="12.75">
      <c r="A539" s="6" t="s">
        <v>541</v>
      </c>
      <c r="B539" s="4" t="s">
        <v>1</v>
      </c>
      <c r="C539" s="4" t="s">
        <v>1</v>
      </c>
      <c r="F539" s="4" t="s">
        <v>1</v>
      </c>
      <c r="G539" s="4" t="s">
        <v>1</v>
      </c>
      <c r="J539" s="4" t="s">
        <v>1</v>
      </c>
      <c r="K539" s="4" t="s">
        <v>1</v>
      </c>
      <c r="N539" s="4" t="s">
        <v>1</v>
      </c>
      <c r="O539" s="4" t="s">
        <v>1</v>
      </c>
    </row>
    <row r="540" spans="1:15" ht="12.75">
      <c r="A540" s="6" t="s">
        <v>542</v>
      </c>
      <c r="B540" s="5">
        <v>266470</v>
      </c>
      <c r="C540" s="5">
        <v>5485</v>
      </c>
      <c r="D540" s="8">
        <v>0</v>
      </c>
      <c r="F540" s="5">
        <v>551175</v>
      </c>
      <c r="G540" s="5">
        <v>897</v>
      </c>
      <c r="J540" s="4" t="s">
        <v>1</v>
      </c>
      <c r="K540" s="4" t="s">
        <v>1</v>
      </c>
      <c r="N540" s="4" t="s">
        <v>1</v>
      </c>
      <c r="O540" s="4" t="s">
        <v>1</v>
      </c>
    </row>
    <row r="541" spans="1:15" ht="12.75">
      <c r="A541" s="6" t="s">
        <v>543</v>
      </c>
      <c r="B541" s="5">
        <v>266470</v>
      </c>
      <c r="C541" s="5">
        <v>5485</v>
      </c>
      <c r="F541" s="5">
        <v>551175</v>
      </c>
      <c r="G541" s="5">
        <v>897</v>
      </c>
      <c r="H541" s="8">
        <v>0</v>
      </c>
      <c r="J541" s="4" t="s">
        <v>1</v>
      </c>
      <c r="K541" s="4" t="s">
        <v>1</v>
      </c>
      <c r="N541" s="4" t="s">
        <v>1</v>
      </c>
      <c r="O541" s="4" t="s">
        <v>1</v>
      </c>
    </row>
    <row r="542" spans="1:15" ht="12.75">
      <c r="A542" s="6" t="s">
        <v>544</v>
      </c>
      <c r="B542" s="5">
        <v>1045625</v>
      </c>
      <c r="C542" s="5">
        <v>25215</v>
      </c>
      <c r="F542" s="5">
        <v>2359</v>
      </c>
      <c r="G542" s="5">
        <v>17</v>
      </c>
      <c r="J542" s="4" t="s">
        <v>1</v>
      </c>
      <c r="K542" s="4" t="s">
        <v>1</v>
      </c>
      <c r="N542" s="4" t="s">
        <v>1</v>
      </c>
      <c r="O542" s="4" t="s">
        <v>1</v>
      </c>
    </row>
    <row r="543" spans="1:15" ht="12.75">
      <c r="A543" s="6" t="s">
        <v>545</v>
      </c>
      <c r="B543" s="5">
        <v>1045625</v>
      </c>
      <c r="C543" s="5">
        <v>25215</v>
      </c>
      <c r="D543" s="8">
        <v>0</v>
      </c>
      <c r="F543" s="5">
        <v>2359</v>
      </c>
      <c r="G543" s="5">
        <v>17</v>
      </c>
      <c r="H543" s="8">
        <v>0</v>
      </c>
      <c r="J543" s="4" t="s">
        <v>1</v>
      </c>
      <c r="K543" s="4" t="s">
        <v>1</v>
      </c>
      <c r="N543" s="4" t="s">
        <v>1</v>
      </c>
      <c r="O543" s="4" t="s">
        <v>1</v>
      </c>
    </row>
    <row r="544" spans="1:15" ht="12.75">
      <c r="A544" s="6" t="s">
        <v>546</v>
      </c>
      <c r="B544" s="5">
        <v>5792105</v>
      </c>
      <c r="C544" s="5">
        <v>145260</v>
      </c>
      <c r="F544" s="5">
        <v>2529779</v>
      </c>
      <c r="G544" s="5">
        <v>6921</v>
      </c>
      <c r="J544" s="5">
        <v>59</v>
      </c>
      <c r="K544" s="5">
        <v>1</v>
      </c>
      <c r="N544" s="5">
        <v>581</v>
      </c>
      <c r="O544" s="5">
        <v>1</v>
      </c>
    </row>
    <row r="545" spans="1:16" ht="12.75">
      <c r="A545" s="6" t="s">
        <v>547</v>
      </c>
      <c r="B545" s="5">
        <v>5792105</v>
      </c>
      <c r="C545" s="5">
        <v>145260</v>
      </c>
      <c r="D545" s="8">
        <v>0</v>
      </c>
      <c r="F545" s="5">
        <v>2529779</v>
      </c>
      <c r="G545" s="5">
        <v>6921</v>
      </c>
      <c r="H545" s="8">
        <v>0</v>
      </c>
      <c r="J545" s="5">
        <v>59</v>
      </c>
      <c r="K545" s="5">
        <v>1</v>
      </c>
      <c r="L545" s="8">
        <v>0</v>
      </c>
      <c r="N545" s="5">
        <v>581</v>
      </c>
      <c r="O545" s="5">
        <v>1</v>
      </c>
      <c r="P545" s="8">
        <v>0</v>
      </c>
    </row>
    <row r="546" spans="1:15" ht="12.75">
      <c r="A546" s="6" t="s">
        <v>548</v>
      </c>
      <c r="B546" s="4" t="s">
        <v>1</v>
      </c>
      <c r="C546" s="4" t="s">
        <v>1</v>
      </c>
      <c r="F546" s="4" t="s">
        <v>1</v>
      </c>
      <c r="G546" s="4" t="s">
        <v>1</v>
      </c>
      <c r="J546" s="4" t="s">
        <v>1</v>
      </c>
      <c r="K546" s="4" t="s">
        <v>1</v>
      </c>
      <c r="N546" s="4" t="s">
        <v>1</v>
      </c>
      <c r="O546" s="4" t="s">
        <v>1</v>
      </c>
    </row>
    <row r="547" spans="1:15" ht="12.75">
      <c r="A547" s="6" t="s">
        <v>549</v>
      </c>
      <c r="B547" s="4" t="s">
        <v>1</v>
      </c>
      <c r="C547" s="4" t="s">
        <v>1</v>
      </c>
      <c r="F547" s="4" t="s">
        <v>1</v>
      </c>
      <c r="G547" s="4" t="s">
        <v>1</v>
      </c>
      <c r="J547" s="4" t="s">
        <v>1</v>
      </c>
      <c r="K547" s="4" t="s">
        <v>1</v>
      </c>
      <c r="N547" s="4" t="s">
        <v>1</v>
      </c>
      <c r="O547" s="4" t="s">
        <v>1</v>
      </c>
    </row>
    <row r="548" spans="1:15" ht="12.75">
      <c r="A548" s="6" t="s">
        <v>550</v>
      </c>
      <c r="B548" s="4" t="s">
        <v>1</v>
      </c>
      <c r="C548" s="4" t="s">
        <v>1</v>
      </c>
      <c r="F548" s="4" t="s">
        <v>1</v>
      </c>
      <c r="G548" s="4" t="s">
        <v>1</v>
      </c>
      <c r="J548" s="4" t="s">
        <v>1</v>
      </c>
      <c r="K548" s="4" t="s">
        <v>1</v>
      </c>
      <c r="N548" s="4" t="s">
        <v>1</v>
      </c>
      <c r="O548" s="4" t="s">
        <v>1</v>
      </c>
    </row>
    <row r="549" spans="1:15" ht="12.75">
      <c r="A549" s="6" t="s">
        <v>551</v>
      </c>
      <c r="B549" s="4" t="s">
        <v>1</v>
      </c>
      <c r="C549" s="4" t="s">
        <v>1</v>
      </c>
      <c r="F549" s="4" t="s">
        <v>1</v>
      </c>
      <c r="G549" s="4" t="s">
        <v>1</v>
      </c>
      <c r="J549" s="4" t="s">
        <v>1</v>
      </c>
      <c r="K549" s="4" t="s">
        <v>1</v>
      </c>
      <c r="N549" s="4" t="s">
        <v>1</v>
      </c>
      <c r="O549" s="4" t="s">
        <v>1</v>
      </c>
    </row>
    <row r="550" spans="1:15" ht="12.75">
      <c r="A550" s="6" t="s">
        <v>552</v>
      </c>
      <c r="B550" s="4" t="s">
        <v>1</v>
      </c>
      <c r="C550" s="4" t="s">
        <v>1</v>
      </c>
      <c r="F550" s="4" t="s">
        <v>1</v>
      </c>
      <c r="G550" s="4" t="s">
        <v>1</v>
      </c>
      <c r="J550" s="4" t="s">
        <v>1</v>
      </c>
      <c r="K550" s="4" t="s">
        <v>1</v>
      </c>
      <c r="N550" s="4" t="s">
        <v>1</v>
      </c>
      <c r="O550" s="4" t="s">
        <v>1</v>
      </c>
    </row>
    <row r="551" spans="1:15" ht="12.75">
      <c r="A551" s="6" t="s">
        <v>553</v>
      </c>
      <c r="B551" s="4" t="s">
        <v>1</v>
      </c>
      <c r="C551" s="4" t="s">
        <v>1</v>
      </c>
      <c r="F551" s="4" t="s">
        <v>1</v>
      </c>
      <c r="G551" s="4" t="s">
        <v>1</v>
      </c>
      <c r="J551" s="4" t="s">
        <v>1</v>
      </c>
      <c r="K551" s="4" t="s">
        <v>1</v>
      </c>
      <c r="N551" s="4" t="s">
        <v>1</v>
      </c>
      <c r="O551" s="4" t="s">
        <v>1</v>
      </c>
    </row>
    <row r="552" spans="1:15" ht="12.75">
      <c r="A552" s="6" t="s">
        <v>554</v>
      </c>
      <c r="B552" s="4" t="s">
        <v>1</v>
      </c>
      <c r="C552" s="4" t="s">
        <v>1</v>
      </c>
      <c r="F552" s="4" t="s">
        <v>1</v>
      </c>
      <c r="G552" s="4" t="s">
        <v>1</v>
      </c>
      <c r="J552" s="4" t="s">
        <v>1</v>
      </c>
      <c r="K552" s="4" t="s">
        <v>1</v>
      </c>
      <c r="N552" s="4" t="s">
        <v>1</v>
      </c>
      <c r="O552" s="4" t="s">
        <v>1</v>
      </c>
    </row>
    <row r="553" spans="1:15" ht="12.75">
      <c r="A553" s="6" t="s">
        <v>555</v>
      </c>
      <c r="B553" s="4" t="s">
        <v>1</v>
      </c>
      <c r="C553" s="4" t="s">
        <v>1</v>
      </c>
      <c r="F553" s="4" t="s">
        <v>1</v>
      </c>
      <c r="G553" s="4" t="s">
        <v>1</v>
      </c>
      <c r="J553" s="4" t="s">
        <v>1</v>
      </c>
      <c r="K553" s="4" t="s">
        <v>1</v>
      </c>
      <c r="N553" s="4" t="s">
        <v>1</v>
      </c>
      <c r="O553" s="4" t="s">
        <v>1</v>
      </c>
    </row>
    <row r="554" spans="1:15" ht="12.75">
      <c r="A554" s="6" t="s">
        <v>556</v>
      </c>
      <c r="B554" s="5">
        <v>16715</v>
      </c>
      <c r="C554" s="5">
        <v>36</v>
      </c>
      <c r="F554" s="4" t="s">
        <v>1</v>
      </c>
      <c r="G554" s="4" t="s">
        <v>1</v>
      </c>
      <c r="J554" s="4" t="s">
        <v>1</v>
      </c>
      <c r="K554" s="4" t="s">
        <v>1</v>
      </c>
      <c r="N554" s="4" t="s">
        <v>1</v>
      </c>
      <c r="O554" s="4" t="s">
        <v>1</v>
      </c>
    </row>
    <row r="555" spans="1:15" ht="12.75">
      <c r="A555" s="6" t="s">
        <v>557</v>
      </c>
      <c r="B555" s="5">
        <v>16715</v>
      </c>
      <c r="C555" s="5">
        <v>36</v>
      </c>
      <c r="D555" s="8">
        <v>0</v>
      </c>
      <c r="F555" s="4" t="s">
        <v>1</v>
      </c>
      <c r="G555" s="4" t="s">
        <v>1</v>
      </c>
      <c r="J555" s="4" t="s">
        <v>1</v>
      </c>
      <c r="K555" s="4" t="s">
        <v>1</v>
      </c>
      <c r="N555" s="4" t="s">
        <v>1</v>
      </c>
      <c r="O555" s="4" t="s">
        <v>1</v>
      </c>
    </row>
    <row r="556" spans="1:15" ht="12.75">
      <c r="A556" s="6" t="s">
        <v>558</v>
      </c>
      <c r="B556" s="5">
        <v>8438836</v>
      </c>
      <c r="C556" s="5">
        <v>19305</v>
      </c>
      <c r="F556" s="5">
        <v>2007983</v>
      </c>
      <c r="G556" s="5">
        <v>3959</v>
      </c>
      <c r="J556" s="5">
        <v>1747595</v>
      </c>
      <c r="K556" s="5">
        <v>4845</v>
      </c>
      <c r="N556" s="5">
        <v>8506</v>
      </c>
      <c r="O556" s="5">
        <v>16</v>
      </c>
    </row>
    <row r="557" spans="1:16" ht="12.75">
      <c r="A557" s="6" t="s">
        <v>559</v>
      </c>
      <c r="B557" s="5">
        <v>8438836</v>
      </c>
      <c r="C557" s="5">
        <v>19305</v>
      </c>
      <c r="D557" s="8">
        <v>0</v>
      </c>
      <c r="F557" s="5">
        <v>2007983</v>
      </c>
      <c r="G557" s="5">
        <v>3959</v>
      </c>
      <c r="H557" s="8">
        <v>0</v>
      </c>
      <c r="J557" s="5">
        <v>1747595</v>
      </c>
      <c r="K557" s="5">
        <v>4845</v>
      </c>
      <c r="L557" s="8">
        <v>0</v>
      </c>
      <c r="N557" s="5">
        <v>8506</v>
      </c>
      <c r="O557" s="5">
        <v>16</v>
      </c>
      <c r="P557" s="8">
        <v>0</v>
      </c>
    </row>
    <row r="558" spans="1:15" ht="12.75">
      <c r="A558" s="6" t="s">
        <v>560</v>
      </c>
      <c r="B558" s="5">
        <v>210342</v>
      </c>
      <c r="C558" s="5">
        <v>1413</v>
      </c>
      <c r="F558" s="5">
        <v>30541</v>
      </c>
      <c r="G558" s="5">
        <v>213</v>
      </c>
      <c r="J558" s="5">
        <v>86265</v>
      </c>
      <c r="K558" s="5">
        <v>1211</v>
      </c>
      <c r="N558" s="5">
        <v>14517324</v>
      </c>
      <c r="O558" s="5">
        <v>13714</v>
      </c>
    </row>
    <row r="559" spans="1:15" ht="12.75">
      <c r="A559" s="6" t="s">
        <v>561</v>
      </c>
      <c r="B559" s="4" t="s">
        <v>1</v>
      </c>
      <c r="C559" s="4" t="s">
        <v>1</v>
      </c>
      <c r="F559" s="4" t="s">
        <v>1</v>
      </c>
      <c r="G559" s="4" t="s">
        <v>1</v>
      </c>
      <c r="J559" s="4" t="s">
        <v>1</v>
      </c>
      <c r="K559" s="4" t="s">
        <v>1</v>
      </c>
      <c r="N559" s="4" t="s">
        <v>1</v>
      </c>
      <c r="O559" s="4" t="s">
        <v>1</v>
      </c>
    </row>
    <row r="560" spans="1:15" ht="12.75">
      <c r="A560" s="6" t="s">
        <v>562</v>
      </c>
      <c r="B560" s="4" t="s">
        <v>1</v>
      </c>
      <c r="C560" s="4" t="s">
        <v>1</v>
      </c>
      <c r="F560" s="4" t="s">
        <v>1</v>
      </c>
      <c r="G560" s="4" t="s">
        <v>1</v>
      </c>
      <c r="J560" s="4" t="s">
        <v>1</v>
      </c>
      <c r="K560" s="4" t="s">
        <v>1</v>
      </c>
      <c r="N560" s="4" t="s">
        <v>1</v>
      </c>
      <c r="O560" s="4" t="s">
        <v>1</v>
      </c>
    </row>
    <row r="561" spans="1:15" ht="12.75">
      <c r="A561" s="6" t="s">
        <v>563</v>
      </c>
      <c r="B561" s="4" t="s">
        <v>1</v>
      </c>
      <c r="C561" s="4" t="s">
        <v>1</v>
      </c>
      <c r="F561" s="4" t="s">
        <v>1</v>
      </c>
      <c r="G561" s="4" t="s">
        <v>1</v>
      </c>
      <c r="J561" s="4" t="s">
        <v>1</v>
      </c>
      <c r="K561" s="4" t="s">
        <v>1</v>
      </c>
      <c r="N561" s="4" t="s">
        <v>1</v>
      </c>
      <c r="O561" s="4" t="s">
        <v>1</v>
      </c>
    </row>
    <row r="562" spans="1:15" ht="12.75">
      <c r="A562" s="6" t="s">
        <v>564</v>
      </c>
      <c r="B562" s="5">
        <v>25</v>
      </c>
      <c r="C562" s="5">
        <v>0</v>
      </c>
      <c r="F562" s="5">
        <v>53</v>
      </c>
      <c r="G562" s="5">
        <v>1</v>
      </c>
      <c r="J562" s="4" t="s">
        <v>1</v>
      </c>
      <c r="K562" s="4" t="s">
        <v>1</v>
      </c>
      <c r="N562" s="4" t="s">
        <v>1</v>
      </c>
      <c r="O562" s="4" t="s">
        <v>1</v>
      </c>
    </row>
    <row r="563" spans="1:15" ht="12.75">
      <c r="A563" s="6" t="s">
        <v>565</v>
      </c>
      <c r="B563" s="4" t="s">
        <v>1</v>
      </c>
      <c r="C563" s="4" t="s">
        <v>1</v>
      </c>
      <c r="F563" s="4" t="s">
        <v>1</v>
      </c>
      <c r="G563" s="4" t="s">
        <v>1</v>
      </c>
      <c r="J563" s="4" t="s">
        <v>1</v>
      </c>
      <c r="K563" s="4" t="s">
        <v>1</v>
      </c>
      <c r="N563" s="4" t="s">
        <v>1</v>
      </c>
      <c r="O563" s="4" t="s">
        <v>1</v>
      </c>
    </row>
    <row r="564" spans="1:15" ht="12.75">
      <c r="A564" s="6" t="s">
        <v>566</v>
      </c>
      <c r="B564" s="5">
        <v>25</v>
      </c>
      <c r="C564" s="5">
        <v>0</v>
      </c>
      <c r="D564" s="9">
        <v>0</v>
      </c>
      <c r="F564" s="5">
        <v>53</v>
      </c>
      <c r="G564" s="5">
        <v>1</v>
      </c>
      <c r="H564" s="9">
        <v>0</v>
      </c>
      <c r="J564" s="4" t="s">
        <v>1</v>
      </c>
      <c r="K564" s="4" t="s">
        <v>1</v>
      </c>
      <c r="N564" s="4" t="s">
        <v>1</v>
      </c>
      <c r="O564" s="4" t="s">
        <v>1</v>
      </c>
    </row>
    <row r="565" spans="1:15" ht="12.75">
      <c r="A565" s="6" t="s">
        <v>567</v>
      </c>
      <c r="B565" s="4" t="s">
        <v>1</v>
      </c>
      <c r="C565" s="4" t="s">
        <v>1</v>
      </c>
      <c r="F565" s="4" t="s">
        <v>1</v>
      </c>
      <c r="G565" s="4" t="s">
        <v>1</v>
      </c>
      <c r="J565" s="4" t="s">
        <v>1</v>
      </c>
      <c r="K565" s="4" t="s">
        <v>1</v>
      </c>
      <c r="N565" s="4" t="s">
        <v>1</v>
      </c>
      <c r="O565" s="4" t="s">
        <v>1</v>
      </c>
    </row>
    <row r="566" spans="1:15" ht="12.75">
      <c r="A566" s="6" t="s">
        <v>568</v>
      </c>
      <c r="B566" s="4" t="s">
        <v>1</v>
      </c>
      <c r="C566" s="4" t="s">
        <v>1</v>
      </c>
      <c r="F566" s="4" t="s">
        <v>1</v>
      </c>
      <c r="G566" s="4" t="s">
        <v>1</v>
      </c>
      <c r="J566" s="4" t="s">
        <v>1</v>
      </c>
      <c r="K566" s="4" t="s">
        <v>1</v>
      </c>
      <c r="N566" s="4" t="s">
        <v>1</v>
      </c>
      <c r="O566" s="4" t="s">
        <v>1</v>
      </c>
    </row>
    <row r="567" spans="1:15" ht="12.75">
      <c r="A567" s="6" t="s">
        <v>569</v>
      </c>
      <c r="B567" s="4" t="s">
        <v>1</v>
      </c>
      <c r="C567" s="4" t="s">
        <v>1</v>
      </c>
      <c r="F567" s="4" t="s">
        <v>1</v>
      </c>
      <c r="G567" s="4" t="s">
        <v>1</v>
      </c>
      <c r="J567" s="4" t="s">
        <v>1</v>
      </c>
      <c r="K567" s="4" t="s">
        <v>1</v>
      </c>
      <c r="N567" s="4" t="s">
        <v>1</v>
      </c>
      <c r="O567" s="4" t="s">
        <v>1</v>
      </c>
    </row>
    <row r="568" spans="1:15" ht="12.75">
      <c r="A568" s="6" t="s">
        <v>570</v>
      </c>
      <c r="B568" s="4" t="s">
        <v>1</v>
      </c>
      <c r="C568" s="4" t="s">
        <v>1</v>
      </c>
      <c r="F568" s="4" t="s">
        <v>1</v>
      </c>
      <c r="G568" s="4" t="s">
        <v>1</v>
      </c>
      <c r="J568" s="4" t="s">
        <v>1</v>
      </c>
      <c r="K568" s="4" t="s">
        <v>1</v>
      </c>
      <c r="N568" s="4" t="s">
        <v>1</v>
      </c>
      <c r="O568" s="4" t="s">
        <v>1</v>
      </c>
    </row>
    <row r="569" spans="1:15" ht="12.75">
      <c r="A569" s="6" t="s">
        <v>571</v>
      </c>
      <c r="B569" s="4" t="s">
        <v>1</v>
      </c>
      <c r="C569" s="4" t="s">
        <v>1</v>
      </c>
      <c r="F569" s="4" t="s">
        <v>1</v>
      </c>
      <c r="G569" s="4" t="s">
        <v>1</v>
      </c>
      <c r="J569" s="4" t="s">
        <v>1</v>
      </c>
      <c r="K569" s="4" t="s">
        <v>1</v>
      </c>
      <c r="N569" s="4" t="s">
        <v>1</v>
      </c>
      <c r="O569" s="4" t="s">
        <v>1</v>
      </c>
    </row>
    <row r="570" spans="1:15" ht="12.75">
      <c r="A570" s="6" t="s">
        <v>572</v>
      </c>
      <c r="B570" s="4" t="s">
        <v>1</v>
      </c>
      <c r="C570" s="4" t="s">
        <v>1</v>
      </c>
      <c r="F570" s="4" t="s">
        <v>1</v>
      </c>
      <c r="G570" s="4" t="s">
        <v>1</v>
      </c>
      <c r="J570" s="4" t="s">
        <v>1</v>
      </c>
      <c r="K570" s="4" t="s">
        <v>1</v>
      </c>
      <c r="N570" s="4" t="s">
        <v>1</v>
      </c>
      <c r="O570" s="4" t="s">
        <v>1</v>
      </c>
    </row>
    <row r="571" spans="1:15" ht="12.75">
      <c r="A571" s="6" t="s">
        <v>573</v>
      </c>
      <c r="B571" s="4" t="s">
        <v>1</v>
      </c>
      <c r="C571" s="4" t="s">
        <v>1</v>
      </c>
      <c r="F571" s="4" t="s">
        <v>1</v>
      </c>
      <c r="G571" s="4" t="s">
        <v>1</v>
      </c>
      <c r="J571" s="4" t="s">
        <v>1</v>
      </c>
      <c r="K571" s="4" t="s">
        <v>1</v>
      </c>
      <c r="N571" s="4" t="s">
        <v>1</v>
      </c>
      <c r="O571" s="4" t="s">
        <v>1</v>
      </c>
    </row>
    <row r="572" spans="1:15" ht="12.75">
      <c r="A572" s="6" t="s">
        <v>574</v>
      </c>
      <c r="B572" s="4" t="s">
        <v>1</v>
      </c>
      <c r="C572" s="4" t="s">
        <v>1</v>
      </c>
      <c r="F572" s="4" t="s">
        <v>1</v>
      </c>
      <c r="G572" s="4" t="s">
        <v>1</v>
      </c>
      <c r="J572" s="4" t="s">
        <v>1</v>
      </c>
      <c r="K572" s="4" t="s">
        <v>1</v>
      </c>
      <c r="N572" s="4" t="s">
        <v>1</v>
      </c>
      <c r="O572" s="4" t="s">
        <v>1</v>
      </c>
    </row>
    <row r="573" spans="1:15" ht="12.75">
      <c r="A573" s="6" t="s">
        <v>575</v>
      </c>
      <c r="B573" s="4" t="s">
        <v>1</v>
      </c>
      <c r="C573" s="4" t="s">
        <v>1</v>
      </c>
      <c r="F573" s="4" t="s">
        <v>1</v>
      </c>
      <c r="G573" s="4" t="s">
        <v>1</v>
      </c>
      <c r="J573" s="4" t="s">
        <v>1</v>
      </c>
      <c r="K573" s="4" t="s">
        <v>1</v>
      </c>
      <c r="N573" s="4" t="s">
        <v>1</v>
      </c>
      <c r="O573" s="4" t="s">
        <v>1</v>
      </c>
    </row>
    <row r="574" spans="1:15" ht="12.75">
      <c r="A574" s="6" t="s">
        <v>576</v>
      </c>
      <c r="B574" s="4" t="s">
        <v>1</v>
      </c>
      <c r="C574" s="4" t="s">
        <v>1</v>
      </c>
      <c r="F574" s="4" t="s">
        <v>1</v>
      </c>
      <c r="G574" s="4" t="s">
        <v>1</v>
      </c>
      <c r="J574" s="4" t="s">
        <v>1</v>
      </c>
      <c r="K574" s="4" t="s">
        <v>1</v>
      </c>
      <c r="N574" s="4" t="s">
        <v>1</v>
      </c>
      <c r="O574" s="4" t="s">
        <v>1</v>
      </c>
    </row>
    <row r="575" spans="1:15" ht="12.75">
      <c r="A575" s="6" t="s">
        <v>577</v>
      </c>
      <c r="B575" s="4" t="s">
        <v>1</v>
      </c>
      <c r="C575" s="4" t="s">
        <v>1</v>
      </c>
      <c r="F575" s="4" t="s">
        <v>1</v>
      </c>
      <c r="G575" s="4" t="s">
        <v>1</v>
      </c>
      <c r="J575" s="4" t="s">
        <v>1</v>
      </c>
      <c r="K575" s="4" t="s">
        <v>1</v>
      </c>
      <c r="N575" s="4" t="s">
        <v>1</v>
      </c>
      <c r="O575" s="4" t="s">
        <v>1</v>
      </c>
    </row>
    <row r="576" spans="1:15" ht="12.75">
      <c r="A576" s="6" t="s">
        <v>578</v>
      </c>
      <c r="B576" s="4" t="s">
        <v>1</v>
      </c>
      <c r="C576" s="4" t="s">
        <v>1</v>
      </c>
      <c r="F576" s="4" t="s">
        <v>1</v>
      </c>
      <c r="G576" s="4" t="s">
        <v>1</v>
      </c>
      <c r="J576" s="4" t="s">
        <v>1</v>
      </c>
      <c r="K576" s="4" t="s">
        <v>1</v>
      </c>
      <c r="N576" s="4" t="s">
        <v>1</v>
      </c>
      <c r="O576" s="4" t="s">
        <v>1</v>
      </c>
    </row>
    <row r="577" spans="1:15" ht="12.75">
      <c r="A577" s="6" t="s">
        <v>579</v>
      </c>
      <c r="B577" s="4" t="s">
        <v>1</v>
      </c>
      <c r="C577" s="4" t="s">
        <v>1</v>
      </c>
      <c r="F577" s="4" t="s">
        <v>1</v>
      </c>
      <c r="G577" s="4" t="s">
        <v>1</v>
      </c>
      <c r="J577" s="4" t="s">
        <v>1</v>
      </c>
      <c r="K577" s="4" t="s">
        <v>1</v>
      </c>
      <c r="N577" s="4" t="s">
        <v>1</v>
      </c>
      <c r="O577" s="4" t="s">
        <v>1</v>
      </c>
    </row>
    <row r="578" spans="1:15" ht="12.75">
      <c r="A578" s="6" t="s">
        <v>580</v>
      </c>
      <c r="B578" s="4" t="s">
        <v>1</v>
      </c>
      <c r="C578" s="4" t="s">
        <v>1</v>
      </c>
      <c r="F578" s="4" t="s">
        <v>1</v>
      </c>
      <c r="G578" s="4" t="s">
        <v>1</v>
      </c>
      <c r="J578" s="4" t="s">
        <v>1</v>
      </c>
      <c r="K578" s="4" t="s">
        <v>1</v>
      </c>
      <c r="N578" s="4" t="s">
        <v>1</v>
      </c>
      <c r="O578" s="4" t="s">
        <v>1</v>
      </c>
    </row>
    <row r="579" spans="1:15" ht="12.75">
      <c r="A579" s="6" t="s">
        <v>581</v>
      </c>
      <c r="B579" s="4" t="s">
        <v>1</v>
      </c>
      <c r="C579" s="4" t="s">
        <v>1</v>
      </c>
      <c r="F579" s="4" t="s">
        <v>1</v>
      </c>
      <c r="G579" s="4" t="s">
        <v>1</v>
      </c>
      <c r="J579" s="4" t="s">
        <v>1</v>
      </c>
      <c r="K579" s="4" t="s">
        <v>1</v>
      </c>
      <c r="N579" s="4" t="s">
        <v>1</v>
      </c>
      <c r="O579" s="4" t="s">
        <v>1</v>
      </c>
    </row>
    <row r="580" spans="1:15" ht="12.75">
      <c r="A580" s="6" t="s">
        <v>582</v>
      </c>
      <c r="B580" s="4" t="s">
        <v>1</v>
      </c>
      <c r="C580" s="4" t="s">
        <v>1</v>
      </c>
      <c r="F580" s="4" t="s">
        <v>1</v>
      </c>
      <c r="G580" s="4" t="s">
        <v>1</v>
      </c>
      <c r="J580" s="4" t="s">
        <v>1</v>
      </c>
      <c r="K580" s="4" t="s">
        <v>1</v>
      </c>
      <c r="N580" s="4" t="s">
        <v>1</v>
      </c>
      <c r="O580" s="4" t="s">
        <v>1</v>
      </c>
    </row>
    <row r="581" spans="1:15" ht="12.75">
      <c r="A581" s="6" t="s">
        <v>583</v>
      </c>
      <c r="B581" s="5">
        <v>2257</v>
      </c>
      <c r="C581" s="5">
        <v>6</v>
      </c>
      <c r="F581" s="4" t="s">
        <v>1</v>
      </c>
      <c r="G581" s="4" t="s">
        <v>1</v>
      </c>
      <c r="J581" s="5">
        <v>48</v>
      </c>
      <c r="K581" s="5">
        <v>1</v>
      </c>
      <c r="N581" s="4" t="s">
        <v>1</v>
      </c>
      <c r="O581" s="4" t="s">
        <v>1</v>
      </c>
    </row>
    <row r="582" spans="1:15" ht="12.75">
      <c r="A582" s="6" t="s">
        <v>584</v>
      </c>
      <c r="B582" s="5">
        <v>2257</v>
      </c>
      <c r="C582" s="5">
        <v>6</v>
      </c>
      <c r="D582" s="9">
        <v>0</v>
      </c>
      <c r="F582" s="4" t="s">
        <v>1</v>
      </c>
      <c r="G582" s="4" t="s">
        <v>1</v>
      </c>
      <c r="J582" s="5">
        <v>48</v>
      </c>
      <c r="K582" s="5">
        <v>1</v>
      </c>
      <c r="L582" s="9">
        <v>0</v>
      </c>
      <c r="N582" s="4" t="s">
        <v>1</v>
      </c>
      <c r="O582" s="4" t="s">
        <v>1</v>
      </c>
    </row>
    <row r="583" spans="1:15" ht="12.75">
      <c r="A583" s="6" t="s">
        <v>585</v>
      </c>
      <c r="B583" s="5">
        <v>268</v>
      </c>
      <c r="C583" s="5">
        <v>1</v>
      </c>
      <c r="F583" s="4" t="s">
        <v>1</v>
      </c>
      <c r="G583" s="4" t="s">
        <v>1</v>
      </c>
      <c r="J583" s="4" t="s">
        <v>1</v>
      </c>
      <c r="K583" s="4" t="s">
        <v>1</v>
      </c>
      <c r="N583" s="4" t="s">
        <v>1</v>
      </c>
      <c r="O583" s="4" t="s">
        <v>1</v>
      </c>
    </row>
    <row r="584" spans="1:15" ht="12.75">
      <c r="A584" s="6" t="s">
        <v>586</v>
      </c>
      <c r="B584" s="5">
        <v>268</v>
      </c>
      <c r="C584" s="5">
        <v>1</v>
      </c>
      <c r="F584" s="4" t="s">
        <v>1</v>
      </c>
      <c r="G584" s="4" t="s">
        <v>1</v>
      </c>
      <c r="J584" s="4" t="s">
        <v>1</v>
      </c>
      <c r="K584" s="4" t="s">
        <v>1</v>
      </c>
      <c r="N584" s="4" t="s">
        <v>1</v>
      </c>
      <c r="O584" s="4" t="s">
        <v>1</v>
      </c>
    </row>
    <row r="585" spans="1:15" ht="12.75">
      <c r="A585" s="6" t="s">
        <v>587</v>
      </c>
      <c r="B585" s="4" t="s">
        <v>1</v>
      </c>
      <c r="C585" s="4" t="s">
        <v>1</v>
      </c>
      <c r="F585" s="4" t="s">
        <v>1</v>
      </c>
      <c r="G585" s="4" t="s">
        <v>1</v>
      </c>
      <c r="J585" s="4" t="s">
        <v>1</v>
      </c>
      <c r="K585" s="4" t="s">
        <v>1</v>
      </c>
      <c r="N585" s="4" t="s">
        <v>1</v>
      </c>
      <c r="O585" s="4" t="s">
        <v>1</v>
      </c>
    </row>
    <row r="586" spans="1:15" ht="12.75">
      <c r="A586" s="6" t="s">
        <v>588</v>
      </c>
      <c r="B586" s="4" t="s">
        <v>1</v>
      </c>
      <c r="C586" s="4" t="s">
        <v>1</v>
      </c>
      <c r="F586" s="4" t="s">
        <v>1</v>
      </c>
      <c r="G586" s="4" t="s">
        <v>1</v>
      </c>
      <c r="J586" s="4" t="s">
        <v>1</v>
      </c>
      <c r="K586" s="4" t="s">
        <v>1</v>
      </c>
      <c r="N586" s="4" t="s">
        <v>1</v>
      </c>
      <c r="O586" s="4" t="s">
        <v>1</v>
      </c>
    </row>
    <row r="587" spans="1:15" ht="12.75">
      <c r="A587" s="6" t="s">
        <v>589</v>
      </c>
      <c r="B587" s="4" t="s">
        <v>1</v>
      </c>
      <c r="C587" s="4" t="s">
        <v>1</v>
      </c>
      <c r="F587" s="4" t="s">
        <v>1</v>
      </c>
      <c r="G587" s="4" t="s">
        <v>1</v>
      </c>
      <c r="J587" s="4" t="s">
        <v>1</v>
      </c>
      <c r="K587" s="4" t="s">
        <v>1</v>
      </c>
      <c r="N587" s="5">
        <v>2125</v>
      </c>
      <c r="O587" s="5">
        <v>1</v>
      </c>
    </row>
    <row r="588" spans="1:16" ht="12.75">
      <c r="A588" s="6" t="s">
        <v>590</v>
      </c>
      <c r="B588" s="4" t="s">
        <v>1</v>
      </c>
      <c r="C588" s="4" t="s">
        <v>1</v>
      </c>
      <c r="F588" s="4" t="s">
        <v>1</v>
      </c>
      <c r="G588" s="4" t="s">
        <v>1</v>
      </c>
      <c r="J588" s="4" t="s">
        <v>1</v>
      </c>
      <c r="K588" s="4" t="s">
        <v>1</v>
      </c>
      <c r="N588" s="5">
        <v>2125</v>
      </c>
      <c r="O588" s="5">
        <v>1</v>
      </c>
      <c r="P588" s="8">
        <v>0</v>
      </c>
    </row>
    <row r="589" spans="1:15" ht="12.75">
      <c r="A589" s="6" t="s">
        <v>591</v>
      </c>
      <c r="B589" s="4" t="s">
        <v>1</v>
      </c>
      <c r="C589" s="4" t="s">
        <v>1</v>
      </c>
      <c r="F589" s="4" t="s">
        <v>1</v>
      </c>
      <c r="G589" s="4" t="s">
        <v>1</v>
      </c>
      <c r="J589" s="4" t="s">
        <v>1</v>
      </c>
      <c r="K589" s="4" t="s">
        <v>1</v>
      </c>
      <c r="N589" s="5">
        <v>13530874</v>
      </c>
      <c r="O589" s="5">
        <v>12676</v>
      </c>
    </row>
    <row r="590" spans="1:16" ht="12.75">
      <c r="A590" s="6" t="s">
        <v>592</v>
      </c>
      <c r="B590" s="4" t="s">
        <v>1</v>
      </c>
      <c r="C590" s="4" t="s">
        <v>1</v>
      </c>
      <c r="F590" s="4" t="s">
        <v>1</v>
      </c>
      <c r="G590" s="4" t="s">
        <v>1</v>
      </c>
      <c r="J590" s="4" t="s">
        <v>1</v>
      </c>
      <c r="K590" s="4" t="s">
        <v>1</v>
      </c>
      <c r="N590" s="5">
        <v>13530874</v>
      </c>
      <c r="O590" s="5">
        <v>12676</v>
      </c>
      <c r="P590" s="8">
        <v>0</v>
      </c>
    </row>
    <row r="591" spans="1:15" ht="12.75">
      <c r="A591" s="6" t="s">
        <v>593</v>
      </c>
      <c r="B591" s="5">
        <v>149222</v>
      </c>
      <c r="C591" s="5">
        <v>950</v>
      </c>
      <c r="F591" s="5">
        <v>29594</v>
      </c>
      <c r="G591" s="5">
        <v>205</v>
      </c>
      <c r="J591" s="5">
        <v>9897</v>
      </c>
      <c r="K591" s="5">
        <v>129</v>
      </c>
      <c r="N591" s="4" t="s">
        <v>1</v>
      </c>
      <c r="O591" s="4" t="s">
        <v>1</v>
      </c>
    </row>
    <row r="592" spans="1:15" ht="12.75">
      <c r="A592" s="6" t="s">
        <v>594</v>
      </c>
      <c r="B592" s="5">
        <v>149222</v>
      </c>
      <c r="C592" s="5">
        <v>950</v>
      </c>
      <c r="D592" s="8">
        <v>0</v>
      </c>
      <c r="F592" s="5">
        <v>29594</v>
      </c>
      <c r="G592" s="5">
        <v>205</v>
      </c>
      <c r="H592" s="8">
        <v>0</v>
      </c>
      <c r="J592" s="5">
        <v>9897</v>
      </c>
      <c r="K592" s="5">
        <v>129</v>
      </c>
      <c r="L592" s="8">
        <v>0</v>
      </c>
      <c r="N592" s="4" t="s">
        <v>1</v>
      </c>
      <c r="O592" s="4" t="s">
        <v>1</v>
      </c>
    </row>
    <row r="593" spans="1:15" ht="12.75">
      <c r="A593" s="6" t="s">
        <v>595</v>
      </c>
      <c r="B593" s="4" t="s">
        <v>1</v>
      </c>
      <c r="C593" s="4" t="s">
        <v>1</v>
      </c>
      <c r="F593" s="4" t="s">
        <v>1</v>
      </c>
      <c r="G593" s="4" t="s">
        <v>1</v>
      </c>
      <c r="J593" s="4" t="s">
        <v>1</v>
      </c>
      <c r="K593" s="4" t="s">
        <v>1</v>
      </c>
      <c r="N593" s="4" t="s">
        <v>1</v>
      </c>
      <c r="O593" s="4" t="s">
        <v>1</v>
      </c>
    </row>
    <row r="594" spans="1:15" ht="12.75">
      <c r="A594" s="6" t="s">
        <v>596</v>
      </c>
      <c r="B594" s="4" t="s">
        <v>1</v>
      </c>
      <c r="C594" s="4" t="s">
        <v>1</v>
      </c>
      <c r="F594" s="4" t="s">
        <v>1</v>
      </c>
      <c r="G594" s="4" t="s">
        <v>1</v>
      </c>
      <c r="J594" s="4" t="s">
        <v>1</v>
      </c>
      <c r="K594" s="4" t="s">
        <v>1</v>
      </c>
      <c r="N594" s="4" t="s">
        <v>1</v>
      </c>
      <c r="O594" s="4" t="s">
        <v>1</v>
      </c>
    </row>
    <row r="595" spans="1:15" ht="12.75">
      <c r="A595" s="6" t="s">
        <v>597</v>
      </c>
      <c r="B595" s="5">
        <v>58570</v>
      </c>
      <c r="C595" s="5">
        <v>456</v>
      </c>
      <c r="F595" s="5">
        <v>894</v>
      </c>
      <c r="G595" s="5">
        <v>5</v>
      </c>
      <c r="J595" s="5">
        <v>76320</v>
      </c>
      <c r="K595" s="5">
        <v>1081</v>
      </c>
      <c r="N595" s="5">
        <v>984325</v>
      </c>
      <c r="O595" s="5">
        <v>1037</v>
      </c>
    </row>
    <row r="596" spans="1:16" ht="12.75">
      <c r="A596" s="6" t="s">
        <v>598</v>
      </c>
      <c r="B596" s="4" t="s">
        <v>1</v>
      </c>
      <c r="C596" s="4" t="s">
        <v>1</v>
      </c>
      <c r="F596" s="4" t="s">
        <v>1</v>
      </c>
      <c r="G596" s="4" t="s">
        <v>1</v>
      </c>
      <c r="J596" s="5">
        <v>75982</v>
      </c>
      <c r="K596" s="5">
        <v>1079</v>
      </c>
      <c r="L596" s="8">
        <v>0</v>
      </c>
      <c r="N596" s="5">
        <v>180</v>
      </c>
      <c r="O596" s="5">
        <v>1</v>
      </c>
      <c r="P596" s="8">
        <v>0</v>
      </c>
    </row>
    <row r="597" spans="1:15" ht="12.75">
      <c r="A597" s="6" t="s">
        <v>599</v>
      </c>
      <c r="B597" s="4" t="s">
        <v>1</v>
      </c>
      <c r="C597" s="4" t="s">
        <v>1</v>
      </c>
      <c r="F597" s="4" t="s">
        <v>1</v>
      </c>
      <c r="G597" s="4" t="s">
        <v>1</v>
      </c>
      <c r="J597" s="4" t="s">
        <v>1</v>
      </c>
      <c r="K597" s="4" t="s">
        <v>1</v>
      </c>
      <c r="N597" s="4" t="s">
        <v>1</v>
      </c>
      <c r="O597" s="4" t="s">
        <v>1</v>
      </c>
    </row>
    <row r="598" spans="1:15" ht="12.75">
      <c r="A598" s="6" t="s">
        <v>600</v>
      </c>
      <c r="B598" s="4" t="s">
        <v>1</v>
      </c>
      <c r="C598" s="4" t="s">
        <v>1</v>
      </c>
      <c r="F598" s="4" t="s">
        <v>1</v>
      </c>
      <c r="G598" s="4" t="s">
        <v>1</v>
      </c>
      <c r="J598" s="4" t="s">
        <v>1</v>
      </c>
      <c r="K598" s="4" t="s">
        <v>1</v>
      </c>
      <c r="N598" s="4" t="s">
        <v>1</v>
      </c>
      <c r="O598" s="4" t="s">
        <v>1</v>
      </c>
    </row>
    <row r="599" spans="1:15" ht="12.75">
      <c r="A599" s="6" t="s">
        <v>601</v>
      </c>
      <c r="B599" s="4" t="s">
        <v>1</v>
      </c>
      <c r="C599" s="4" t="s">
        <v>1</v>
      </c>
      <c r="F599" s="4" t="s">
        <v>1</v>
      </c>
      <c r="G599" s="4" t="s">
        <v>1</v>
      </c>
      <c r="J599" s="4" t="s">
        <v>1</v>
      </c>
      <c r="K599" s="4" t="s">
        <v>1</v>
      </c>
      <c r="N599" s="4" t="s">
        <v>1</v>
      </c>
      <c r="O599" s="4" t="s">
        <v>1</v>
      </c>
    </row>
    <row r="600" spans="1:15" ht="12.75">
      <c r="A600" s="6" t="s">
        <v>602</v>
      </c>
      <c r="B600" s="4" t="s">
        <v>1</v>
      </c>
      <c r="C600" s="4" t="s">
        <v>1</v>
      </c>
      <c r="F600" s="4" t="s">
        <v>1</v>
      </c>
      <c r="G600" s="4" t="s">
        <v>1</v>
      </c>
      <c r="J600" s="4" t="s">
        <v>1</v>
      </c>
      <c r="K600" s="4" t="s">
        <v>1</v>
      </c>
      <c r="N600" s="4" t="s">
        <v>1</v>
      </c>
      <c r="O600" s="4" t="s">
        <v>1</v>
      </c>
    </row>
    <row r="601" spans="1:15" ht="12.75">
      <c r="A601" s="6" t="s">
        <v>603</v>
      </c>
      <c r="B601" s="4" t="s">
        <v>1</v>
      </c>
      <c r="C601" s="4" t="s">
        <v>1</v>
      </c>
      <c r="F601" s="4" t="s">
        <v>1</v>
      </c>
      <c r="G601" s="4" t="s">
        <v>1</v>
      </c>
      <c r="J601" s="4" t="s">
        <v>1</v>
      </c>
      <c r="K601" s="4" t="s">
        <v>1</v>
      </c>
      <c r="N601" s="4" t="s">
        <v>1</v>
      </c>
      <c r="O601" s="4" t="s">
        <v>1</v>
      </c>
    </row>
    <row r="602" spans="1:16" ht="12.75">
      <c r="A602" s="6" t="s">
        <v>604</v>
      </c>
      <c r="B602" s="5">
        <v>58570</v>
      </c>
      <c r="C602" s="5">
        <v>456</v>
      </c>
      <c r="D602" s="8">
        <v>0</v>
      </c>
      <c r="F602" s="5">
        <v>894</v>
      </c>
      <c r="G602" s="5">
        <v>5</v>
      </c>
      <c r="H602" s="8">
        <v>0</v>
      </c>
      <c r="J602" s="5">
        <v>338</v>
      </c>
      <c r="K602" s="5">
        <v>2</v>
      </c>
      <c r="L602" s="8">
        <v>0</v>
      </c>
      <c r="N602" s="5">
        <v>984145</v>
      </c>
      <c r="O602" s="5">
        <v>1036</v>
      </c>
      <c r="P602" s="8">
        <v>0</v>
      </c>
    </row>
    <row r="603" spans="1:15" ht="12.75">
      <c r="A603" s="6" t="s">
        <v>605</v>
      </c>
      <c r="B603" s="4" t="s">
        <v>1</v>
      </c>
      <c r="C603" s="4" t="s">
        <v>1</v>
      </c>
      <c r="F603" s="4" t="s">
        <v>1</v>
      </c>
      <c r="G603" s="4" t="s">
        <v>1</v>
      </c>
      <c r="J603" s="4" t="s">
        <v>1</v>
      </c>
      <c r="K603" s="4" t="s">
        <v>1</v>
      </c>
      <c r="N603" s="4" t="s">
        <v>1</v>
      </c>
      <c r="O603" s="4" t="s">
        <v>1</v>
      </c>
    </row>
    <row r="604" spans="1:15" ht="12.75">
      <c r="A604" s="6" t="s">
        <v>606</v>
      </c>
      <c r="B604" s="5">
        <v>169295343</v>
      </c>
      <c r="C604" s="5">
        <v>2527545</v>
      </c>
      <c r="F604" s="5">
        <v>30408115</v>
      </c>
      <c r="G604" s="5">
        <v>467254</v>
      </c>
      <c r="J604" s="5">
        <v>264</v>
      </c>
      <c r="K604" s="5">
        <v>24</v>
      </c>
      <c r="N604" s="5">
        <v>14265</v>
      </c>
      <c r="O604" s="5">
        <v>85</v>
      </c>
    </row>
    <row r="605" spans="1:15" ht="12.75">
      <c r="A605" s="6" t="s">
        <v>607</v>
      </c>
      <c r="B605" s="4" t="s">
        <v>1</v>
      </c>
      <c r="C605" s="4" t="s">
        <v>1</v>
      </c>
      <c r="F605" s="4" t="s">
        <v>1</v>
      </c>
      <c r="G605" s="4" t="s">
        <v>1</v>
      </c>
      <c r="J605" s="4" t="s">
        <v>1</v>
      </c>
      <c r="K605" s="4" t="s">
        <v>1</v>
      </c>
      <c r="N605" s="4" t="s">
        <v>1</v>
      </c>
      <c r="O605" s="4" t="s">
        <v>1</v>
      </c>
    </row>
    <row r="606" spans="1:15" ht="12.75">
      <c r="A606" s="6" t="s">
        <v>608</v>
      </c>
      <c r="B606" s="4" t="s">
        <v>1</v>
      </c>
      <c r="C606" s="4" t="s">
        <v>1</v>
      </c>
      <c r="F606" s="4" t="s">
        <v>1</v>
      </c>
      <c r="G606" s="4" t="s">
        <v>1</v>
      </c>
      <c r="J606" s="4" t="s">
        <v>1</v>
      </c>
      <c r="K606" s="4" t="s">
        <v>1</v>
      </c>
      <c r="N606" s="4" t="s">
        <v>1</v>
      </c>
      <c r="O606" s="4" t="s">
        <v>1</v>
      </c>
    </row>
    <row r="607" spans="1:15" ht="12.75">
      <c r="A607" s="6" t="s">
        <v>609</v>
      </c>
      <c r="B607" s="4" t="s">
        <v>1</v>
      </c>
      <c r="C607" s="4" t="s">
        <v>1</v>
      </c>
      <c r="F607" s="4" t="s">
        <v>1</v>
      </c>
      <c r="G607" s="4" t="s">
        <v>1</v>
      </c>
      <c r="J607" s="4" t="s">
        <v>1</v>
      </c>
      <c r="K607" s="4" t="s">
        <v>1</v>
      </c>
      <c r="N607" s="4" t="s">
        <v>1</v>
      </c>
      <c r="O607" s="4" t="s">
        <v>1</v>
      </c>
    </row>
    <row r="608" spans="1:15" ht="12.75">
      <c r="A608" s="6" t="s">
        <v>610</v>
      </c>
      <c r="B608" s="4" t="s">
        <v>1</v>
      </c>
      <c r="C608" s="4" t="s">
        <v>1</v>
      </c>
      <c r="F608" s="4" t="s">
        <v>1</v>
      </c>
      <c r="G608" s="4" t="s">
        <v>1</v>
      </c>
      <c r="J608" s="4" t="s">
        <v>1</v>
      </c>
      <c r="K608" s="4" t="s">
        <v>1</v>
      </c>
      <c r="N608" s="4" t="s">
        <v>1</v>
      </c>
      <c r="O608" s="4" t="s">
        <v>1</v>
      </c>
    </row>
    <row r="609" spans="1:15" ht="12.75">
      <c r="A609" s="6" t="s">
        <v>611</v>
      </c>
      <c r="B609" s="4" t="s">
        <v>1</v>
      </c>
      <c r="C609" s="4" t="s">
        <v>1</v>
      </c>
      <c r="F609" s="4" t="s">
        <v>1</v>
      </c>
      <c r="G609" s="4" t="s">
        <v>1</v>
      </c>
      <c r="J609" s="4" t="s">
        <v>1</v>
      </c>
      <c r="K609" s="4" t="s">
        <v>1</v>
      </c>
      <c r="N609" s="4" t="s">
        <v>1</v>
      </c>
      <c r="O609" s="4" t="s">
        <v>1</v>
      </c>
    </row>
    <row r="610" spans="1:15" ht="12.75">
      <c r="A610" s="6" t="s">
        <v>612</v>
      </c>
      <c r="B610" s="5">
        <v>19672</v>
      </c>
      <c r="C610" s="5">
        <v>169</v>
      </c>
      <c r="F610" s="5">
        <v>247969</v>
      </c>
      <c r="G610" s="5">
        <v>2972</v>
      </c>
      <c r="J610" s="5">
        <v>231</v>
      </c>
      <c r="K610" s="5">
        <v>24</v>
      </c>
      <c r="N610" s="5">
        <v>13996</v>
      </c>
      <c r="O610" s="5">
        <v>84</v>
      </c>
    </row>
    <row r="611" spans="1:17" ht="12.75">
      <c r="A611" s="6" t="s">
        <v>613</v>
      </c>
      <c r="B611" s="5">
        <v>12969</v>
      </c>
      <c r="C611" s="5">
        <v>103</v>
      </c>
      <c r="D611" s="8">
        <v>0.125</v>
      </c>
      <c r="E611">
        <f>B611*0.125</f>
        <v>1621.125</v>
      </c>
      <c r="F611" s="5">
        <v>247764</v>
      </c>
      <c r="G611" s="5">
        <v>2968</v>
      </c>
      <c r="H611" s="8">
        <v>0.125</v>
      </c>
      <c r="I611">
        <f>F611*0.125</f>
        <v>30970.5</v>
      </c>
      <c r="J611" s="4" t="s">
        <v>1</v>
      </c>
      <c r="K611" s="4" t="s">
        <v>1</v>
      </c>
      <c r="N611" s="5">
        <v>13996</v>
      </c>
      <c r="O611" s="5">
        <v>84</v>
      </c>
      <c r="P611" s="8">
        <v>0.16</v>
      </c>
      <c r="Q611">
        <f>N611*0.16</f>
        <v>2239.36</v>
      </c>
    </row>
    <row r="612" spans="1:15" ht="12.75">
      <c r="A612" s="6" t="s">
        <v>614</v>
      </c>
      <c r="B612" s="5">
        <v>6703</v>
      </c>
      <c r="C612" s="5">
        <v>66</v>
      </c>
      <c r="D612" s="8">
        <v>0.16</v>
      </c>
      <c r="E612">
        <f>B612*0.16</f>
        <v>1072.48</v>
      </c>
      <c r="F612" s="5">
        <v>205</v>
      </c>
      <c r="G612" s="5">
        <v>4</v>
      </c>
      <c r="H612" s="8">
        <v>0.16</v>
      </c>
      <c r="I612">
        <f>F612*0.16</f>
        <v>32.8</v>
      </c>
      <c r="J612" s="5">
        <v>231</v>
      </c>
      <c r="K612" s="5">
        <v>24</v>
      </c>
      <c r="L612" s="8">
        <v>0.125</v>
      </c>
      <c r="M612">
        <f>J612*0.125</f>
        <v>28.875</v>
      </c>
      <c r="N612" s="4" t="s">
        <v>1</v>
      </c>
      <c r="O612" s="4" t="s">
        <v>1</v>
      </c>
    </row>
    <row r="613" spans="1:15" ht="12.75">
      <c r="A613" s="6" t="s">
        <v>615</v>
      </c>
      <c r="B613" s="5">
        <v>169275671</v>
      </c>
      <c r="C613" s="5">
        <v>2527376</v>
      </c>
      <c r="F613" s="5">
        <v>30160147</v>
      </c>
      <c r="G613" s="5">
        <v>464282</v>
      </c>
      <c r="J613" s="5">
        <v>33</v>
      </c>
      <c r="K613" s="5">
        <v>0</v>
      </c>
      <c r="N613" s="5">
        <v>269</v>
      </c>
      <c r="O613" s="5">
        <v>1</v>
      </c>
    </row>
    <row r="614" spans="1:17" ht="12.75">
      <c r="A614" s="6" t="s">
        <v>616</v>
      </c>
      <c r="B614" s="5">
        <v>169274829</v>
      </c>
      <c r="C614" s="5">
        <v>2527375</v>
      </c>
      <c r="D614" s="10" t="s">
        <v>1181</v>
      </c>
      <c r="E614">
        <f>C614*13.2</f>
        <v>33361350</v>
      </c>
      <c r="F614" s="5">
        <v>30157657</v>
      </c>
      <c r="G614" s="5">
        <v>464265</v>
      </c>
      <c r="H614" s="10" t="s">
        <v>1181</v>
      </c>
      <c r="I614">
        <f>G614*13.2</f>
        <v>6128298</v>
      </c>
      <c r="J614" s="4" t="s">
        <v>1</v>
      </c>
      <c r="K614" s="4" t="s">
        <v>1</v>
      </c>
      <c r="N614" s="5">
        <v>269</v>
      </c>
      <c r="O614" s="5">
        <v>1</v>
      </c>
      <c r="P614" s="10" t="s">
        <v>1181</v>
      </c>
      <c r="Q614">
        <f>O614*13.2</f>
        <v>13.2</v>
      </c>
    </row>
    <row r="615" spans="1:15" ht="12.75">
      <c r="A615" s="6" t="s">
        <v>617</v>
      </c>
      <c r="B615" s="5">
        <v>842</v>
      </c>
      <c r="C615" s="5">
        <v>1</v>
      </c>
      <c r="D615" s="8">
        <v>0.125</v>
      </c>
      <c r="E615">
        <f>B615*0.125</f>
        <v>105.25</v>
      </c>
      <c r="F615" s="5">
        <v>2490</v>
      </c>
      <c r="G615" s="5">
        <v>18</v>
      </c>
      <c r="H615" s="8">
        <v>0.125</v>
      </c>
      <c r="I615">
        <f>F615*0.125</f>
        <v>311.25</v>
      </c>
      <c r="J615" s="5">
        <v>33</v>
      </c>
      <c r="K615" s="5">
        <v>0</v>
      </c>
      <c r="L615" s="8">
        <v>0.125</v>
      </c>
      <c r="M615">
        <f>J615*0.125</f>
        <v>4.125</v>
      </c>
      <c r="N615" s="4" t="s">
        <v>1</v>
      </c>
      <c r="O615" s="4" t="s">
        <v>1</v>
      </c>
    </row>
    <row r="616" spans="1:15" ht="12.75">
      <c r="A616" s="6" t="s">
        <v>618</v>
      </c>
      <c r="B616" s="5">
        <v>38084752</v>
      </c>
      <c r="C616" s="5">
        <v>435506</v>
      </c>
      <c r="F616" s="5">
        <v>38505232</v>
      </c>
      <c r="G616" s="5">
        <v>267391</v>
      </c>
      <c r="J616" s="4" t="s">
        <v>1</v>
      </c>
      <c r="K616" s="4" t="s">
        <v>1</v>
      </c>
      <c r="N616" s="5">
        <v>22930585</v>
      </c>
      <c r="O616" s="5">
        <v>156298</v>
      </c>
    </row>
    <row r="617" spans="1:15" ht="12.75">
      <c r="A617" s="6" t="s">
        <v>619</v>
      </c>
      <c r="B617" s="4" t="s">
        <v>1</v>
      </c>
      <c r="C617" s="4" t="s">
        <v>1</v>
      </c>
      <c r="F617" s="5">
        <v>426279</v>
      </c>
      <c r="G617" s="5">
        <v>1000</v>
      </c>
      <c r="J617" s="4" t="s">
        <v>1</v>
      </c>
      <c r="K617" s="4" t="s">
        <v>1</v>
      </c>
      <c r="N617" s="4" t="s">
        <v>1</v>
      </c>
      <c r="O617" s="4" t="s">
        <v>1</v>
      </c>
    </row>
    <row r="618" spans="1:15" ht="12.75">
      <c r="A618" s="6" t="s">
        <v>620</v>
      </c>
      <c r="B618" s="4" t="s">
        <v>1</v>
      </c>
      <c r="C618" s="4" t="s">
        <v>1</v>
      </c>
      <c r="F618" s="5">
        <v>426279</v>
      </c>
      <c r="G618" s="5">
        <v>1000</v>
      </c>
      <c r="H618" s="9">
        <v>0.042</v>
      </c>
      <c r="I618">
        <f>F618*0.042</f>
        <v>17903.718</v>
      </c>
      <c r="J618" s="4" t="s">
        <v>1</v>
      </c>
      <c r="K618" s="4" t="s">
        <v>1</v>
      </c>
      <c r="N618" s="4" t="s">
        <v>1</v>
      </c>
      <c r="O618" s="4" t="s">
        <v>1</v>
      </c>
    </row>
    <row r="619" spans="1:15" ht="12.75">
      <c r="A619" s="6" t="s">
        <v>621</v>
      </c>
      <c r="B619" s="4" t="s">
        <v>1</v>
      </c>
      <c r="C619" s="4" t="s">
        <v>1</v>
      </c>
      <c r="F619" s="4" t="s">
        <v>1</v>
      </c>
      <c r="G619" s="4" t="s">
        <v>1</v>
      </c>
      <c r="J619" s="4" t="s">
        <v>1</v>
      </c>
      <c r="K619" s="4" t="s">
        <v>1</v>
      </c>
      <c r="N619" s="4" t="s">
        <v>1</v>
      </c>
      <c r="O619" s="4" t="s">
        <v>1</v>
      </c>
    </row>
    <row r="620" spans="1:15" ht="12.75">
      <c r="A620" s="6" t="s">
        <v>622</v>
      </c>
      <c r="B620" s="4" t="s">
        <v>1</v>
      </c>
      <c r="C620" s="4" t="s">
        <v>1</v>
      </c>
      <c r="F620" s="4" t="s">
        <v>1</v>
      </c>
      <c r="G620" s="4" t="s">
        <v>1</v>
      </c>
      <c r="J620" s="4" t="s">
        <v>1</v>
      </c>
      <c r="K620" s="4" t="s">
        <v>1</v>
      </c>
      <c r="N620" s="4" t="s">
        <v>1</v>
      </c>
      <c r="O620" s="4" t="s">
        <v>1</v>
      </c>
    </row>
    <row r="621" spans="1:15" ht="12.75">
      <c r="A621" s="6" t="s">
        <v>623</v>
      </c>
      <c r="B621" s="4" t="s">
        <v>1</v>
      </c>
      <c r="C621" s="4" t="s">
        <v>1</v>
      </c>
      <c r="F621" s="4" t="s">
        <v>1</v>
      </c>
      <c r="G621" s="4" t="s">
        <v>1</v>
      </c>
      <c r="J621" s="4" t="s">
        <v>1</v>
      </c>
      <c r="K621" s="4" t="s">
        <v>1</v>
      </c>
      <c r="N621" s="4" t="s">
        <v>1</v>
      </c>
      <c r="O621" s="4" t="s">
        <v>1</v>
      </c>
    </row>
    <row r="622" spans="1:15" ht="12.75">
      <c r="A622" s="6" t="s">
        <v>624</v>
      </c>
      <c r="B622" s="5">
        <v>14926463</v>
      </c>
      <c r="C622" s="5">
        <v>230559</v>
      </c>
      <c r="F622" s="5">
        <v>22593945</v>
      </c>
      <c r="G622" s="5">
        <v>242507</v>
      </c>
      <c r="J622" s="4" t="s">
        <v>1</v>
      </c>
      <c r="K622" s="4" t="s">
        <v>1</v>
      </c>
      <c r="N622" s="5">
        <v>7504</v>
      </c>
      <c r="O622" s="5">
        <v>111</v>
      </c>
    </row>
    <row r="623" spans="1:17" ht="12.75">
      <c r="A623" s="6" t="s">
        <v>625</v>
      </c>
      <c r="B623" s="5">
        <v>14926463</v>
      </c>
      <c r="C623" s="5">
        <v>230559</v>
      </c>
      <c r="D623" s="9">
        <v>0.023</v>
      </c>
      <c r="E623">
        <f>B623*0.023</f>
        <v>343308.649</v>
      </c>
      <c r="F623" s="5">
        <v>22593945</v>
      </c>
      <c r="G623" s="5">
        <v>242507</v>
      </c>
      <c r="H623" s="9">
        <v>0.023</v>
      </c>
      <c r="I623">
        <f>F623*0.023</f>
        <v>519660.735</v>
      </c>
      <c r="J623" s="4" t="s">
        <v>1</v>
      </c>
      <c r="K623" s="4" t="s">
        <v>1</v>
      </c>
      <c r="N623" s="5">
        <v>7504</v>
      </c>
      <c r="O623" s="5">
        <v>111</v>
      </c>
      <c r="P623" s="9">
        <v>0.023</v>
      </c>
      <c r="Q623">
        <f>N623*0.023</f>
        <v>172.59199999999998</v>
      </c>
    </row>
    <row r="624" spans="1:15" ht="12.75">
      <c r="A624" s="6" t="s">
        <v>626</v>
      </c>
      <c r="B624" s="5">
        <v>118</v>
      </c>
      <c r="C624" s="5">
        <v>2</v>
      </c>
      <c r="F624" s="5">
        <v>7728</v>
      </c>
      <c r="G624" s="5">
        <v>80</v>
      </c>
      <c r="J624" s="4" t="s">
        <v>1</v>
      </c>
      <c r="K624" s="4" t="s">
        <v>1</v>
      </c>
      <c r="N624" s="5">
        <v>22884594</v>
      </c>
      <c r="O624" s="5">
        <v>156044</v>
      </c>
    </row>
    <row r="625" spans="1:15" ht="12.75">
      <c r="A625" s="6" t="s">
        <v>627</v>
      </c>
      <c r="B625" s="5">
        <v>118</v>
      </c>
      <c r="C625" s="5">
        <v>2</v>
      </c>
      <c r="F625" s="5">
        <v>7728</v>
      </c>
      <c r="G625" s="5">
        <v>80</v>
      </c>
      <c r="J625" s="4" t="s">
        <v>1</v>
      </c>
      <c r="K625" s="4" t="s">
        <v>1</v>
      </c>
      <c r="N625" s="5">
        <v>22884594</v>
      </c>
      <c r="O625" s="5">
        <v>156044</v>
      </c>
    </row>
    <row r="626" spans="1:15" ht="12.75">
      <c r="A626" s="6" t="s">
        <v>628</v>
      </c>
      <c r="B626" s="4" t="s">
        <v>1</v>
      </c>
      <c r="C626" s="4" t="s">
        <v>1</v>
      </c>
      <c r="F626" s="4" t="s">
        <v>1</v>
      </c>
      <c r="G626" s="4" t="s">
        <v>1</v>
      </c>
      <c r="J626" s="4" t="s">
        <v>1</v>
      </c>
      <c r="K626" s="4" t="s">
        <v>1</v>
      </c>
      <c r="N626" s="4" t="s">
        <v>1</v>
      </c>
      <c r="O626" s="4" t="s">
        <v>1</v>
      </c>
    </row>
    <row r="627" spans="1:15" ht="12.75">
      <c r="A627" s="6" t="s">
        <v>629</v>
      </c>
      <c r="B627" s="4" t="s">
        <v>1</v>
      </c>
      <c r="C627" s="4" t="s">
        <v>1</v>
      </c>
      <c r="F627" s="4" t="s">
        <v>1</v>
      </c>
      <c r="G627" s="4" t="s">
        <v>1</v>
      </c>
      <c r="J627" s="4" t="s">
        <v>1</v>
      </c>
      <c r="K627" s="4" t="s">
        <v>1</v>
      </c>
      <c r="N627" s="4" t="s">
        <v>1</v>
      </c>
      <c r="O627" s="4" t="s">
        <v>1</v>
      </c>
    </row>
    <row r="628" spans="1:15" ht="12.75">
      <c r="A628" s="6" t="s">
        <v>630</v>
      </c>
      <c r="B628" s="4" t="s">
        <v>1</v>
      </c>
      <c r="C628" s="4" t="s">
        <v>1</v>
      </c>
      <c r="F628" s="4" t="s">
        <v>1</v>
      </c>
      <c r="G628" s="4" t="s">
        <v>1</v>
      </c>
      <c r="J628" s="4" t="s">
        <v>1</v>
      </c>
      <c r="K628" s="4" t="s">
        <v>1</v>
      </c>
      <c r="N628" s="4" t="s">
        <v>1</v>
      </c>
      <c r="O628" s="4" t="s">
        <v>1</v>
      </c>
    </row>
    <row r="629" spans="1:15" ht="12.75">
      <c r="A629" s="6" t="s">
        <v>631</v>
      </c>
      <c r="B629" s="4" t="s">
        <v>1</v>
      </c>
      <c r="C629" s="4" t="s">
        <v>1</v>
      </c>
      <c r="F629" s="4" t="s">
        <v>1</v>
      </c>
      <c r="G629" s="4" t="s">
        <v>1</v>
      </c>
      <c r="J629" s="4" t="s">
        <v>1</v>
      </c>
      <c r="K629" s="4" t="s">
        <v>1</v>
      </c>
      <c r="N629" s="4" t="s">
        <v>1</v>
      </c>
      <c r="O629" s="4" t="s">
        <v>1</v>
      </c>
    </row>
    <row r="630" spans="1:15" ht="12.75">
      <c r="A630" s="6" t="s">
        <v>632</v>
      </c>
      <c r="B630" s="5">
        <v>23158171</v>
      </c>
      <c r="C630" s="5">
        <v>204946</v>
      </c>
      <c r="F630" s="5">
        <v>15477279</v>
      </c>
      <c r="G630" s="5">
        <v>23803</v>
      </c>
      <c r="J630" s="4" t="s">
        <v>1</v>
      </c>
      <c r="K630" s="4" t="s">
        <v>1</v>
      </c>
      <c r="N630" s="5">
        <v>38488</v>
      </c>
      <c r="O630" s="5">
        <v>143</v>
      </c>
    </row>
    <row r="631" spans="1:16" ht="12.75">
      <c r="A631" s="6" t="s">
        <v>633</v>
      </c>
      <c r="B631" s="5">
        <v>23158171</v>
      </c>
      <c r="C631" s="5">
        <v>204946</v>
      </c>
      <c r="D631" s="8">
        <v>0</v>
      </c>
      <c r="F631" s="5">
        <v>15477279</v>
      </c>
      <c r="G631" s="5">
        <v>23803</v>
      </c>
      <c r="H631" s="8">
        <v>0</v>
      </c>
      <c r="J631" s="4" t="s">
        <v>1</v>
      </c>
      <c r="K631" s="4" t="s">
        <v>1</v>
      </c>
      <c r="N631" s="5">
        <v>38488</v>
      </c>
      <c r="O631" s="5">
        <v>143</v>
      </c>
      <c r="P631" s="8">
        <v>0</v>
      </c>
    </row>
    <row r="632" spans="1:15" ht="12.75">
      <c r="A632" s="6" t="s">
        <v>634</v>
      </c>
      <c r="B632" s="4" t="s">
        <v>1</v>
      </c>
      <c r="C632" s="4" t="s">
        <v>1</v>
      </c>
      <c r="F632" s="5">
        <v>102650</v>
      </c>
      <c r="G632" s="5">
        <v>3009</v>
      </c>
      <c r="J632" s="4" t="s">
        <v>1</v>
      </c>
      <c r="K632" s="4" t="s">
        <v>1</v>
      </c>
      <c r="N632" s="5">
        <v>14707</v>
      </c>
      <c r="O632" s="5">
        <v>69</v>
      </c>
    </row>
    <row r="633" spans="1:15" ht="12.75">
      <c r="A633" s="6" t="s">
        <v>635</v>
      </c>
      <c r="B633" s="4" t="s">
        <v>1</v>
      </c>
      <c r="C633" s="4" t="s">
        <v>1</v>
      </c>
      <c r="F633" s="5">
        <v>95075</v>
      </c>
      <c r="G633" s="5">
        <v>3006</v>
      </c>
      <c r="J633" s="4" t="s">
        <v>1</v>
      </c>
      <c r="K633" s="4" t="s">
        <v>1</v>
      </c>
      <c r="N633" s="5">
        <v>14707</v>
      </c>
      <c r="O633" s="5">
        <v>69</v>
      </c>
    </row>
    <row r="634" spans="1:15" ht="12.75">
      <c r="A634" s="6" t="s">
        <v>636</v>
      </c>
      <c r="B634" s="4" t="s">
        <v>1</v>
      </c>
      <c r="C634" s="4" t="s">
        <v>1</v>
      </c>
      <c r="F634" s="4" t="s">
        <v>1</v>
      </c>
      <c r="G634" s="4" t="s">
        <v>1</v>
      </c>
      <c r="J634" s="4" t="s">
        <v>1</v>
      </c>
      <c r="K634" s="4" t="s">
        <v>1</v>
      </c>
      <c r="N634" s="4" t="s">
        <v>1</v>
      </c>
      <c r="O634" s="4" t="s">
        <v>1</v>
      </c>
    </row>
    <row r="635" spans="1:15" ht="12.75">
      <c r="A635" s="6" t="s">
        <v>637</v>
      </c>
      <c r="B635" s="4" t="s">
        <v>1</v>
      </c>
      <c r="C635" s="4" t="s">
        <v>1</v>
      </c>
      <c r="F635" s="4" t="s">
        <v>1</v>
      </c>
      <c r="G635" s="4" t="s">
        <v>1</v>
      </c>
      <c r="J635" s="4" t="s">
        <v>1</v>
      </c>
      <c r="K635" s="4" t="s">
        <v>1</v>
      </c>
      <c r="N635" s="4" t="s">
        <v>1</v>
      </c>
      <c r="O635" s="4" t="s">
        <v>1</v>
      </c>
    </row>
    <row r="636" spans="1:15" ht="12.75">
      <c r="A636" s="6" t="s">
        <v>638</v>
      </c>
      <c r="B636" s="4" t="s">
        <v>1</v>
      </c>
      <c r="C636" s="4" t="s">
        <v>1</v>
      </c>
      <c r="F636" s="4" t="s">
        <v>1</v>
      </c>
      <c r="G636" s="4" t="s">
        <v>1</v>
      </c>
      <c r="J636" s="4" t="s">
        <v>1</v>
      </c>
      <c r="K636" s="4" t="s">
        <v>1</v>
      </c>
      <c r="N636" s="4" t="s">
        <v>1</v>
      </c>
      <c r="O636" s="4" t="s">
        <v>1</v>
      </c>
    </row>
    <row r="637" spans="1:15" ht="12.75">
      <c r="A637" s="6" t="s">
        <v>639</v>
      </c>
      <c r="B637" s="4" t="s">
        <v>1</v>
      </c>
      <c r="C637" s="4" t="s">
        <v>1</v>
      </c>
      <c r="F637" s="4" t="s">
        <v>1</v>
      </c>
      <c r="G637" s="4" t="s">
        <v>1</v>
      </c>
      <c r="J637" s="4" t="s">
        <v>1</v>
      </c>
      <c r="K637" s="4" t="s">
        <v>1</v>
      </c>
      <c r="N637" s="4" t="s">
        <v>1</v>
      </c>
      <c r="O637" s="4" t="s">
        <v>1</v>
      </c>
    </row>
    <row r="638" spans="1:15" ht="12.75">
      <c r="A638" s="6" t="s">
        <v>640</v>
      </c>
      <c r="B638" s="4" t="s">
        <v>1</v>
      </c>
      <c r="C638" s="4" t="s">
        <v>1</v>
      </c>
      <c r="F638" s="4" t="s">
        <v>1</v>
      </c>
      <c r="G638" s="4" t="s">
        <v>1</v>
      </c>
      <c r="J638" s="4" t="s">
        <v>1</v>
      </c>
      <c r="K638" s="4" t="s">
        <v>1</v>
      </c>
      <c r="N638" s="4" t="s">
        <v>1</v>
      </c>
      <c r="O638" s="4" t="s">
        <v>1</v>
      </c>
    </row>
    <row r="639" spans="1:15" ht="12.75">
      <c r="A639" s="6" t="s">
        <v>641</v>
      </c>
      <c r="B639" s="4" t="s">
        <v>1</v>
      </c>
      <c r="C639" s="4" t="s">
        <v>1</v>
      </c>
      <c r="F639" s="4" t="s">
        <v>1</v>
      </c>
      <c r="G639" s="4" t="s">
        <v>1</v>
      </c>
      <c r="J639" s="4" t="s">
        <v>1</v>
      </c>
      <c r="K639" s="4" t="s">
        <v>1</v>
      </c>
      <c r="N639" s="4" t="s">
        <v>1</v>
      </c>
      <c r="O639" s="4" t="s">
        <v>1</v>
      </c>
    </row>
    <row r="640" spans="1:15" ht="12.75">
      <c r="A640" s="6" t="s">
        <v>642</v>
      </c>
      <c r="B640" s="4" t="s">
        <v>1</v>
      </c>
      <c r="C640" s="4" t="s">
        <v>1</v>
      </c>
      <c r="F640" s="4" t="s">
        <v>1</v>
      </c>
      <c r="G640" s="4" t="s">
        <v>1</v>
      </c>
      <c r="J640" s="4" t="s">
        <v>1</v>
      </c>
      <c r="K640" s="4" t="s">
        <v>1</v>
      </c>
      <c r="N640" s="4" t="s">
        <v>1</v>
      </c>
      <c r="O640" s="4" t="s">
        <v>1</v>
      </c>
    </row>
    <row r="641" spans="1:17" ht="12.75">
      <c r="A641" s="6" t="s">
        <v>643</v>
      </c>
      <c r="B641" s="4" t="s">
        <v>1</v>
      </c>
      <c r="C641" s="4" t="s">
        <v>1</v>
      </c>
      <c r="F641" s="5">
        <v>95075</v>
      </c>
      <c r="G641" s="5">
        <v>3006</v>
      </c>
      <c r="H641" t="s">
        <v>1176</v>
      </c>
      <c r="I641">
        <f>G641*56.9</f>
        <v>171041.4</v>
      </c>
      <c r="J641" s="4" t="s">
        <v>1</v>
      </c>
      <c r="K641" s="4" t="s">
        <v>1</v>
      </c>
      <c r="N641" s="5">
        <v>14707</v>
      </c>
      <c r="O641" s="5">
        <v>69</v>
      </c>
      <c r="P641" t="s">
        <v>1176</v>
      </c>
      <c r="Q641">
        <f>O641*56.9</f>
        <v>3926.1</v>
      </c>
    </row>
    <row r="642" spans="1:15" ht="12.75">
      <c r="A642" s="6" t="s">
        <v>644</v>
      </c>
      <c r="B642" s="4" t="s">
        <v>1</v>
      </c>
      <c r="C642" s="4" t="s">
        <v>1</v>
      </c>
      <c r="F642" s="4" t="s">
        <v>1</v>
      </c>
      <c r="G642" s="4" t="s">
        <v>1</v>
      </c>
      <c r="J642" s="4" t="s">
        <v>1</v>
      </c>
      <c r="K642" s="4" t="s">
        <v>1</v>
      </c>
      <c r="N642" s="4" t="s">
        <v>1</v>
      </c>
      <c r="O642" s="4" t="s">
        <v>1</v>
      </c>
    </row>
    <row r="643" spans="1:15" ht="12.75">
      <c r="A643" s="6" t="s">
        <v>645</v>
      </c>
      <c r="B643" s="4" t="s">
        <v>1</v>
      </c>
      <c r="C643" s="4" t="s">
        <v>1</v>
      </c>
      <c r="F643" s="4" t="s">
        <v>1</v>
      </c>
      <c r="G643" s="4" t="s">
        <v>1</v>
      </c>
      <c r="J643" s="4" t="s">
        <v>1</v>
      </c>
      <c r="K643" s="4" t="s">
        <v>1</v>
      </c>
      <c r="N643" s="4" t="s">
        <v>1</v>
      </c>
      <c r="O643" s="4" t="s">
        <v>1</v>
      </c>
    </row>
    <row r="644" spans="1:15" ht="12.75">
      <c r="A644" s="6" t="s">
        <v>646</v>
      </c>
      <c r="B644" s="4" t="s">
        <v>1</v>
      </c>
      <c r="C644" s="4" t="s">
        <v>1</v>
      </c>
      <c r="F644" s="4" t="s">
        <v>1</v>
      </c>
      <c r="G644" s="4" t="s">
        <v>1</v>
      </c>
      <c r="J644" s="4" t="s">
        <v>1</v>
      </c>
      <c r="K644" s="4" t="s">
        <v>1</v>
      </c>
      <c r="N644" s="4" t="s">
        <v>1</v>
      </c>
      <c r="O644" s="4" t="s">
        <v>1</v>
      </c>
    </row>
    <row r="645" spans="1:15" ht="12.75">
      <c r="A645" s="6" t="s">
        <v>647</v>
      </c>
      <c r="B645" s="4" t="s">
        <v>1</v>
      </c>
      <c r="C645" s="4" t="s">
        <v>1</v>
      </c>
      <c r="F645" s="4" t="s">
        <v>1</v>
      </c>
      <c r="G645" s="4" t="s">
        <v>1</v>
      </c>
      <c r="J645" s="4" t="s">
        <v>1</v>
      </c>
      <c r="K645" s="4" t="s">
        <v>1</v>
      </c>
      <c r="N645" s="4" t="s">
        <v>1</v>
      </c>
      <c r="O645" s="4" t="s">
        <v>1</v>
      </c>
    </row>
    <row r="646" spans="1:15" ht="12.75">
      <c r="A646" s="6" t="s">
        <v>648</v>
      </c>
      <c r="B646" s="4" t="s">
        <v>1</v>
      </c>
      <c r="C646" s="4" t="s">
        <v>1</v>
      </c>
      <c r="F646" s="4" t="s">
        <v>1</v>
      </c>
      <c r="G646" s="4" t="s">
        <v>1</v>
      </c>
      <c r="J646" s="4" t="s">
        <v>1</v>
      </c>
      <c r="K646" s="4" t="s">
        <v>1</v>
      </c>
      <c r="N646" s="4" t="s">
        <v>1</v>
      </c>
      <c r="O646" s="4" t="s">
        <v>1</v>
      </c>
    </row>
    <row r="647" spans="1:15" ht="12.75">
      <c r="A647" s="6" t="s">
        <v>649</v>
      </c>
      <c r="B647" s="4" t="s">
        <v>1</v>
      </c>
      <c r="C647" s="4" t="s">
        <v>1</v>
      </c>
      <c r="F647" s="4" t="s">
        <v>1</v>
      </c>
      <c r="G647" s="4" t="s">
        <v>1</v>
      </c>
      <c r="J647" s="4" t="s">
        <v>1</v>
      </c>
      <c r="K647" s="4" t="s">
        <v>1</v>
      </c>
      <c r="N647" s="4" t="s">
        <v>1</v>
      </c>
      <c r="O647" s="4" t="s">
        <v>1</v>
      </c>
    </row>
    <row r="648" spans="1:15" ht="12.75">
      <c r="A648" s="6" t="s">
        <v>650</v>
      </c>
      <c r="B648" s="4" t="s">
        <v>1</v>
      </c>
      <c r="C648" s="4" t="s">
        <v>1</v>
      </c>
      <c r="F648" s="4" t="s">
        <v>1</v>
      </c>
      <c r="G648" s="4" t="s">
        <v>1</v>
      </c>
      <c r="J648" s="4" t="s">
        <v>1</v>
      </c>
      <c r="K648" s="4" t="s">
        <v>1</v>
      </c>
      <c r="N648" s="4" t="s">
        <v>1</v>
      </c>
      <c r="O648" s="4" t="s">
        <v>1</v>
      </c>
    </row>
    <row r="649" spans="1:15" ht="12.75">
      <c r="A649" s="6" t="s">
        <v>651</v>
      </c>
      <c r="B649" s="4" t="s">
        <v>1</v>
      </c>
      <c r="C649" s="4" t="s">
        <v>1</v>
      </c>
      <c r="F649" s="4" t="s">
        <v>1</v>
      </c>
      <c r="G649" s="4" t="s">
        <v>1</v>
      </c>
      <c r="J649" s="4" t="s">
        <v>1</v>
      </c>
      <c r="K649" s="4" t="s">
        <v>1</v>
      </c>
      <c r="N649" s="4" t="s">
        <v>1</v>
      </c>
      <c r="O649" s="4" t="s">
        <v>1</v>
      </c>
    </row>
    <row r="650" spans="1:15" ht="12.75">
      <c r="A650" s="6" t="s">
        <v>652</v>
      </c>
      <c r="B650" s="4" t="s">
        <v>1</v>
      </c>
      <c r="C650" s="4" t="s">
        <v>1</v>
      </c>
      <c r="F650" s="4" t="s">
        <v>1</v>
      </c>
      <c r="G650" s="4" t="s">
        <v>1</v>
      </c>
      <c r="J650" s="4" t="s">
        <v>1</v>
      </c>
      <c r="K650" s="4" t="s">
        <v>1</v>
      </c>
      <c r="N650" s="4" t="s">
        <v>1</v>
      </c>
      <c r="O650" s="4" t="s">
        <v>1</v>
      </c>
    </row>
    <row r="651" spans="1:15" ht="12.75">
      <c r="A651" s="6" t="s">
        <v>653</v>
      </c>
      <c r="B651" s="4" t="s">
        <v>1</v>
      </c>
      <c r="C651" s="4" t="s">
        <v>1</v>
      </c>
      <c r="F651" s="4" t="s">
        <v>1</v>
      </c>
      <c r="G651" s="4" t="s">
        <v>1</v>
      </c>
      <c r="J651" s="4" t="s">
        <v>1</v>
      </c>
      <c r="K651" s="4" t="s">
        <v>1</v>
      </c>
      <c r="N651" s="4" t="s">
        <v>1</v>
      </c>
      <c r="O651" s="4" t="s">
        <v>1</v>
      </c>
    </row>
    <row r="652" spans="1:15" ht="12.75">
      <c r="A652" s="6" t="s">
        <v>654</v>
      </c>
      <c r="B652" s="4" t="s">
        <v>1</v>
      </c>
      <c r="C652" s="4" t="s">
        <v>1</v>
      </c>
      <c r="F652" s="4" t="s">
        <v>1</v>
      </c>
      <c r="G652" s="4" t="s">
        <v>1</v>
      </c>
      <c r="J652" s="4" t="s">
        <v>1</v>
      </c>
      <c r="K652" s="4" t="s">
        <v>1</v>
      </c>
      <c r="N652" s="4" t="s">
        <v>1</v>
      </c>
      <c r="O652" s="4" t="s">
        <v>1</v>
      </c>
    </row>
    <row r="653" spans="1:15" ht="12.75">
      <c r="A653" s="6" t="s">
        <v>655</v>
      </c>
      <c r="B653" s="4" t="s">
        <v>1</v>
      </c>
      <c r="C653" s="4" t="s">
        <v>1</v>
      </c>
      <c r="F653" s="4" t="s">
        <v>1</v>
      </c>
      <c r="G653" s="4" t="s">
        <v>1</v>
      </c>
      <c r="J653" s="4" t="s">
        <v>1</v>
      </c>
      <c r="K653" s="4" t="s">
        <v>1</v>
      </c>
      <c r="N653" s="4" t="s">
        <v>1</v>
      </c>
      <c r="O653" s="4" t="s">
        <v>1</v>
      </c>
    </row>
    <row r="654" spans="1:15" ht="12.75">
      <c r="A654" s="6" t="s">
        <v>656</v>
      </c>
      <c r="B654" s="4" t="s">
        <v>1</v>
      </c>
      <c r="C654" s="4" t="s">
        <v>1</v>
      </c>
      <c r="F654" s="4" t="s">
        <v>1</v>
      </c>
      <c r="G654" s="4" t="s">
        <v>1</v>
      </c>
      <c r="J654" s="4" t="s">
        <v>1</v>
      </c>
      <c r="K654" s="4" t="s">
        <v>1</v>
      </c>
      <c r="N654" s="4" t="s">
        <v>1</v>
      </c>
      <c r="O654" s="4" t="s">
        <v>1</v>
      </c>
    </row>
    <row r="655" spans="1:15" ht="12.75">
      <c r="A655" s="6" t="s">
        <v>657</v>
      </c>
      <c r="B655" s="4" t="s">
        <v>1</v>
      </c>
      <c r="C655" s="4" t="s">
        <v>1</v>
      </c>
      <c r="F655" s="4" t="s">
        <v>1</v>
      </c>
      <c r="G655" s="4" t="s">
        <v>1</v>
      </c>
      <c r="J655" s="4" t="s">
        <v>1</v>
      </c>
      <c r="K655" s="4" t="s">
        <v>1</v>
      </c>
      <c r="N655" s="4" t="s">
        <v>1</v>
      </c>
      <c r="O655" s="4" t="s">
        <v>1</v>
      </c>
    </row>
    <row r="656" spans="1:15" ht="12.75">
      <c r="A656" s="6" t="s">
        <v>658</v>
      </c>
      <c r="B656" s="4" t="s">
        <v>1</v>
      </c>
      <c r="C656" s="4" t="s">
        <v>1</v>
      </c>
      <c r="F656" s="4" t="s">
        <v>1</v>
      </c>
      <c r="G656" s="4" t="s">
        <v>1</v>
      </c>
      <c r="J656" s="4" t="s">
        <v>1</v>
      </c>
      <c r="K656" s="4" t="s">
        <v>1</v>
      </c>
      <c r="N656" s="4" t="s">
        <v>1</v>
      </c>
      <c r="O656" s="4" t="s">
        <v>1</v>
      </c>
    </row>
    <row r="657" spans="1:15" ht="12.75">
      <c r="A657" s="6" t="s">
        <v>659</v>
      </c>
      <c r="B657" s="4" t="s">
        <v>1</v>
      </c>
      <c r="C657" s="4" t="s">
        <v>1</v>
      </c>
      <c r="F657" s="4" t="s">
        <v>1</v>
      </c>
      <c r="G657" s="4" t="s">
        <v>1</v>
      </c>
      <c r="J657" s="4" t="s">
        <v>1</v>
      </c>
      <c r="K657" s="4" t="s">
        <v>1</v>
      </c>
      <c r="N657" s="4" t="s">
        <v>1</v>
      </c>
      <c r="O657" s="4" t="s">
        <v>1</v>
      </c>
    </row>
    <row r="658" spans="1:15" ht="12.75">
      <c r="A658" s="6" t="s">
        <v>660</v>
      </c>
      <c r="B658" s="4" t="s">
        <v>1</v>
      </c>
      <c r="C658" s="4" t="s">
        <v>1</v>
      </c>
      <c r="F658" s="4" t="s">
        <v>1</v>
      </c>
      <c r="G658" s="4" t="s">
        <v>1</v>
      </c>
      <c r="J658" s="4" t="s">
        <v>1</v>
      </c>
      <c r="K658" s="4" t="s">
        <v>1</v>
      </c>
      <c r="N658" s="4" t="s">
        <v>1</v>
      </c>
      <c r="O658" s="4" t="s">
        <v>1</v>
      </c>
    </row>
    <row r="659" spans="1:15" ht="12.75">
      <c r="A659" s="6" t="s">
        <v>661</v>
      </c>
      <c r="B659" s="4" t="s">
        <v>1</v>
      </c>
      <c r="C659" s="4" t="s">
        <v>1</v>
      </c>
      <c r="F659" s="4" t="s">
        <v>1</v>
      </c>
      <c r="G659" s="4" t="s">
        <v>1</v>
      </c>
      <c r="J659" s="4" t="s">
        <v>1</v>
      </c>
      <c r="K659" s="4" t="s">
        <v>1</v>
      </c>
      <c r="N659" s="4" t="s">
        <v>1</v>
      </c>
      <c r="O659" s="4" t="s">
        <v>1</v>
      </c>
    </row>
    <row r="660" spans="1:15" ht="12.75">
      <c r="A660" s="6" t="s">
        <v>662</v>
      </c>
      <c r="B660" s="4" t="s">
        <v>1</v>
      </c>
      <c r="C660" s="4" t="s">
        <v>1</v>
      </c>
      <c r="F660" s="4" t="s">
        <v>1</v>
      </c>
      <c r="G660" s="4" t="s">
        <v>1</v>
      </c>
      <c r="J660" s="4" t="s">
        <v>1</v>
      </c>
      <c r="K660" s="4" t="s">
        <v>1</v>
      </c>
      <c r="N660" s="4" t="s">
        <v>1</v>
      </c>
      <c r="O660" s="4" t="s">
        <v>1</v>
      </c>
    </row>
    <row r="661" spans="1:15" ht="12.75">
      <c r="A661" s="6" t="s">
        <v>663</v>
      </c>
      <c r="B661" s="4" t="s">
        <v>1</v>
      </c>
      <c r="C661" s="4" t="s">
        <v>1</v>
      </c>
      <c r="F661" s="4" t="s">
        <v>1</v>
      </c>
      <c r="G661" s="4" t="s">
        <v>1</v>
      </c>
      <c r="J661" s="4" t="s">
        <v>1</v>
      </c>
      <c r="K661" s="4" t="s">
        <v>1</v>
      </c>
      <c r="N661" s="4" t="s">
        <v>1</v>
      </c>
      <c r="O661" s="4" t="s">
        <v>1</v>
      </c>
    </row>
    <row r="662" spans="1:15" ht="12.75">
      <c r="A662" s="6" t="s">
        <v>664</v>
      </c>
      <c r="B662" s="4" t="s">
        <v>1</v>
      </c>
      <c r="C662" s="4" t="s">
        <v>1</v>
      </c>
      <c r="F662" s="4" t="s">
        <v>1</v>
      </c>
      <c r="G662" s="4" t="s">
        <v>1</v>
      </c>
      <c r="J662" s="4" t="s">
        <v>1</v>
      </c>
      <c r="K662" s="4" t="s">
        <v>1</v>
      </c>
      <c r="N662" s="4" t="s">
        <v>1</v>
      </c>
      <c r="O662" s="4" t="s">
        <v>1</v>
      </c>
    </row>
    <row r="663" spans="1:15" ht="12.75">
      <c r="A663" s="6" t="s">
        <v>665</v>
      </c>
      <c r="B663" s="4" t="s">
        <v>1</v>
      </c>
      <c r="C663" s="4" t="s">
        <v>1</v>
      </c>
      <c r="F663" s="4" t="s">
        <v>1</v>
      </c>
      <c r="G663" s="4" t="s">
        <v>1</v>
      </c>
      <c r="J663" s="4" t="s">
        <v>1</v>
      </c>
      <c r="K663" s="4" t="s">
        <v>1</v>
      </c>
      <c r="N663" s="4" t="s">
        <v>1</v>
      </c>
      <c r="O663" s="4" t="s">
        <v>1</v>
      </c>
    </row>
    <row r="664" spans="1:15" ht="12.75">
      <c r="A664" s="6" t="s">
        <v>666</v>
      </c>
      <c r="B664" s="4" t="s">
        <v>1</v>
      </c>
      <c r="C664" s="4" t="s">
        <v>1</v>
      </c>
      <c r="F664" s="4" t="s">
        <v>1</v>
      </c>
      <c r="G664" s="4" t="s">
        <v>1</v>
      </c>
      <c r="J664" s="4" t="s">
        <v>1</v>
      </c>
      <c r="K664" s="4" t="s">
        <v>1</v>
      </c>
      <c r="N664" s="4" t="s">
        <v>1</v>
      </c>
      <c r="O664" s="4" t="s">
        <v>1</v>
      </c>
    </row>
    <row r="665" spans="1:15" ht="12.75">
      <c r="A665" s="6" t="s">
        <v>667</v>
      </c>
      <c r="B665" s="4" t="s">
        <v>1</v>
      </c>
      <c r="C665" s="4" t="s">
        <v>1</v>
      </c>
      <c r="F665" s="4" t="s">
        <v>1</v>
      </c>
      <c r="G665" s="4" t="s">
        <v>1</v>
      </c>
      <c r="J665" s="4" t="s">
        <v>1</v>
      </c>
      <c r="K665" s="4" t="s">
        <v>1</v>
      </c>
      <c r="N665" s="4" t="s">
        <v>1</v>
      </c>
      <c r="O665" s="4" t="s">
        <v>1</v>
      </c>
    </row>
    <row r="666" spans="1:15" ht="12.75">
      <c r="A666" s="6" t="s">
        <v>668</v>
      </c>
      <c r="B666" s="4" t="s">
        <v>1</v>
      </c>
      <c r="C666" s="4" t="s">
        <v>1</v>
      </c>
      <c r="F666" s="4" t="s">
        <v>1</v>
      </c>
      <c r="G666" s="4" t="s">
        <v>1</v>
      </c>
      <c r="J666" s="4" t="s">
        <v>1</v>
      </c>
      <c r="K666" s="4" t="s">
        <v>1</v>
      </c>
      <c r="N666" s="4" t="s">
        <v>1</v>
      </c>
      <c r="O666" s="4" t="s">
        <v>1</v>
      </c>
    </row>
    <row r="667" spans="1:15" ht="12.75">
      <c r="A667" s="6" t="s">
        <v>669</v>
      </c>
      <c r="B667" s="4" t="s">
        <v>1</v>
      </c>
      <c r="C667" s="4" t="s">
        <v>1</v>
      </c>
      <c r="F667" s="4" t="s">
        <v>1</v>
      </c>
      <c r="G667" s="4" t="s">
        <v>1</v>
      </c>
      <c r="J667" s="4" t="s">
        <v>1</v>
      </c>
      <c r="K667" s="4" t="s">
        <v>1</v>
      </c>
      <c r="N667" s="4" t="s">
        <v>1</v>
      </c>
      <c r="O667" s="4" t="s">
        <v>1</v>
      </c>
    </row>
    <row r="668" spans="1:15" ht="12.75">
      <c r="A668" s="6" t="s">
        <v>670</v>
      </c>
      <c r="B668" s="4" t="s">
        <v>1</v>
      </c>
      <c r="C668" s="4" t="s">
        <v>1</v>
      </c>
      <c r="F668" s="4" t="s">
        <v>1</v>
      </c>
      <c r="G668" s="4" t="s">
        <v>1</v>
      </c>
      <c r="J668" s="4" t="s">
        <v>1</v>
      </c>
      <c r="K668" s="4" t="s">
        <v>1</v>
      </c>
      <c r="N668" s="4" t="s">
        <v>1</v>
      </c>
      <c r="O668" s="4" t="s">
        <v>1</v>
      </c>
    </row>
    <row r="669" spans="1:15" ht="12.75">
      <c r="A669" s="6" t="s">
        <v>671</v>
      </c>
      <c r="B669" s="4" t="s">
        <v>1</v>
      </c>
      <c r="C669" s="4" t="s">
        <v>1</v>
      </c>
      <c r="F669" s="4" t="s">
        <v>1</v>
      </c>
      <c r="G669" s="4" t="s">
        <v>1</v>
      </c>
      <c r="J669" s="4" t="s">
        <v>1</v>
      </c>
      <c r="K669" s="4" t="s">
        <v>1</v>
      </c>
      <c r="N669" s="4" t="s">
        <v>1</v>
      </c>
      <c r="O669" s="4" t="s">
        <v>1</v>
      </c>
    </row>
    <row r="670" spans="1:15" ht="12.75">
      <c r="A670" s="6" t="s">
        <v>672</v>
      </c>
      <c r="B670" s="4" t="s">
        <v>1</v>
      </c>
      <c r="C670" s="4" t="s">
        <v>1</v>
      </c>
      <c r="F670" s="4" t="s">
        <v>1</v>
      </c>
      <c r="G670" s="4" t="s">
        <v>1</v>
      </c>
      <c r="J670" s="4" t="s">
        <v>1</v>
      </c>
      <c r="K670" s="4" t="s">
        <v>1</v>
      </c>
      <c r="N670" s="4" t="s">
        <v>1</v>
      </c>
      <c r="O670" s="4" t="s">
        <v>1</v>
      </c>
    </row>
    <row r="671" spans="1:15" ht="12.75">
      <c r="A671" s="6" t="s">
        <v>673</v>
      </c>
      <c r="B671" s="4" t="s">
        <v>1</v>
      </c>
      <c r="C671" s="4" t="s">
        <v>1</v>
      </c>
      <c r="F671" s="4" t="s">
        <v>1</v>
      </c>
      <c r="G671" s="4" t="s">
        <v>1</v>
      </c>
      <c r="J671" s="4" t="s">
        <v>1</v>
      </c>
      <c r="K671" s="4" t="s">
        <v>1</v>
      </c>
      <c r="N671" s="4" t="s">
        <v>1</v>
      </c>
      <c r="O671" s="4" t="s">
        <v>1</v>
      </c>
    </row>
    <row r="672" spans="1:15" ht="12.75">
      <c r="A672" s="6" t="s">
        <v>674</v>
      </c>
      <c r="B672" s="4" t="s">
        <v>1</v>
      </c>
      <c r="C672" s="4" t="s">
        <v>1</v>
      </c>
      <c r="F672" s="4" t="s">
        <v>1</v>
      </c>
      <c r="G672" s="4" t="s">
        <v>1</v>
      </c>
      <c r="J672" s="4" t="s">
        <v>1</v>
      </c>
      <c r="K672" s="4" t="s">
        <v>1</v>
      </c>
      <c r="N672" s="4" t="s">
        <v>1</v>
      </c>
      <c r="O672" s="4" t="s">
        <v>1</v>
      </c>
    </row>
    <row r="673" spans="1:15" ht="12.75">
      <c r="A673" s="6" t="s">
        <v>675</v>
      </c>
      <c r="B673" s="4" t="s">
        <v>1</v>
      </c>
      <c r="C673" s="4" t="s">
        <v>1</v>
      </c>
      <c r="F673" s="4" t="s">
        <v>1</v>
      </c>
      <c r="G673" s="4" t="s">
        <v>1</v>
      </c>
      <c r="J673" s="4" t="s">
        <v>1</v>
      </c>
      <c r="K673" s="4" t="s">
        <v>1</v>
      </c>
      <c r="N673" s="4" t="s">
        <v>1</v>
      </c>
      <c r="O673" s="4" t="s">
        <v>1</v>
      </c>
    </row>
    <row r="674" spans="1:15" ht="12.75">
      <c r="A674" s="6" t="s">
        <v>676</v>
      </c>
      <c r="B674" s="4" t="s">
        <v>1</v>
      </c>
      <c r="C674" s="4" t="s">
        <v>1</v>
      </c>
      <c r="F674" s="4" t="s">
        <v>1</v>
      </c>
      <c r="G674" s="4" t="s">
        <v>1</v>
      </c>
      <c r="J674" s="4" t="s">
        <v>1</v>
      </c>
      <c r="K674" s="4" t="s">
        <v>1</v>
      </c>
      <c r="N674" s="4" t="s">
        <v>1</v>
      </c>
      <c r="O674" s="4" t="s">
        <v>1</v>
      </c>
    </row>
    <row r="675" spans="1:15" ht="12.75">
      <c r="A675" s="6" t="s">
        <v>677</v>
      </c>
      <c r="B675" s="4" t="s">
        <v>1</v>
      </c>
      <c r="C675" s="4" t="s">
        <v>1</v>
      </c>
      <c r="F675" s="4" t="s">
        <v>1</v>
      </c>
      <c r="G675" s="4" t="s">
        <v>1</v>
      </c>
      <c r="J675" s="4" t="s">
        <v>1</v>
      </c>
      <c r="K675" s="4" t="s">
        <v>1</v>
      </c>
      <c r="N675" s="4" t="s">
        <v>1</v>
      </c>
      <c r="O675" s="4" t="s">
        <v>1</v>
      </c>
    </row>
    <row r="676" spans="1:15" ht="12.75">
      <c r="A676" s="6" t="s">
        <v>678</v>
      </c>
      <c r="B676" s="4" t="s">
        <v>1</v>
      </c>
      <c r="C676" s="4" t="s">
        <v>1</v>
      </c>
      <c r="F676" s="4" t="s">
        <v>1</v>
      </c>
      <c r="G676" s="4" t="s">
        <v>1</v>
      </c>
      <c r="J676" s="4" t="s">
        <v>1</v>
      </c>
      <c r="K676" s="4" t="s">
        <v>1</v>
      </c>
      <c r="N676" s="4" t="s">
        <v>1</v>
      </c>
      <c r="O676" s="4" t="s">
        <v>1</v>
      </c>
    </row>
    <row r="677" spans="1:15" ht="12.75">
      <c r="A677" s="6" t="s">
        <v>679</v>
      </c>
      <c r="B677" s="4" t="s">
        <v>1</v>
      </c>
      <c r="C677" s="4" t="s">
        <v>1</v>
      </c>
      <c r="F677" s="4" t="s">
        <v>1</v>
      </c>
      <c r="G677" s="4" t="s">
        <v>1</v>
      </c>
      <c r="J677" s="4" t="s">
        <v>1</v>
      </c>
      <c r="K677" s="4" t="s">
        <v>1</v>
      </c>
      <c r="N677" s="4" t="s">
        <v>1</v>
      </c>
      <c r="O677" s="4" t="s">
        <v>1</v>
      </c>
    </row>
    <row r="678" spans="1:15" ht="12.75">
      <c r="A678" s="6" t="s">
        <v>680</v>
      </c>
      <c r="B678" s="4" t="s">
        <v>1</v>
      </c>
      <c r="C678" s="4" t="s">
        <v>1</v>
      </c>
      <c r="F678" s="4" t="s">
        <v>1</v>
      </c>
      <c r="G678" s="4" t="s">
        <v>1</v>
      </c>
      <c r="J678" s="4" t="s">
        <v>1</v>
      </c>
      <c r="K678" s="4" t="s">
        <v>1</v>
      </c>
      <c r="N678" s="4" t="s">
        <v>1</v>
      </c>
      <c r="O678" s="4" t="s">
        <v>1</v>
      </c>
    </row>
    <row r="679" spans="1:15" ht="12.75">
      <c r="A679" s="6" t="s">
        <v>681</v>
      </c>
      <c r="B679" s="4" t="s">
        <v>1</v>
      </c>
      <c r="C679" s="4" t="s">
        <v>1</v>
      </c>
      <c r="F679" s="4" t="s">
        <v>1</v>
      </c>
      <c r="G679" s="4" t="s">
        <v>1</v>
      </c>
      <c r="J679" s="4" t="s">
        <v>1</v>
      </c>
      <c r="K679" s="4" t="s">
        <v>1</v>
      </c>
      <c r="N679" s="4" t="s">
        <v>1</v>
      </c>
      <c r="O679" s="4" t="s">
        <v>1</v>
      </c>
    </row>
    <row r="680" spans="1:15" ht="12.75">
      <c r="A680" s="6" t="s">
        <v>682</v>
      </c>
      <c r="B680" s="4" t="s">
        <v>1</v>
      </c>
      <c r="C680" s="4" t="s">
        <v>1</v>
      </c>
      <c r="F680" s="4" t="s">
        <v>1</v>
      </c>
      <c r="G680" s="4" t="s">
        <v>1</v>
      </c>
      <c r="J680" s="4" t="s">
        <v>1</v>
      </c>
      <c r="K680" s="4" t="s">
        <v>1</v>
      </c>
      <c r="N680" s="4" t="s">
        <v>1</v>
      </c>
      <c r="O680" s="4" t="s">
        <v>1</v>
      </c>
    </row>
    <row r="681" spans="1:15" ht="12.75">
      <c r="A681" s="6" t="s">
        <v>683</v>
      </c>
      <c r="B681" s="4" t="s">
        <v>1</v>
      </c>
      <c r="C681" s="4" t="s">
        <v>1</v>
      </c>
      <c r="F681" s="4" t="s">
        <v>1</v>
      </c>
      <c r="G681" s="4" t="s">
        <v>1</v>
      </c>
      <c r="J681" s="4" t="s">
        <v>1</v>
      </c>
      <c r="K681" s="4" t="s">
        <v>1</v>
      </c>
      <c r="N681" s="4" t="s">
        <v>1</v>
      </c>
      <c r="O681" s="4" t="s">
        <v>1</v>
      </c>
    </row>
    <row r="682" spans="1:15" ht="12.75">
      <c r="A682" s="6" t="s">
        <v>684</v>
      </c>
      <c r="B682" s="4" t="s">
        <v>1</v>
      </c>
      <c r="C682" s="4" t="s">
        <v>1</v>
      </c>
      <c r="F682" s="4" t="s">
        <v>1</v>
      </c>
      <c r="G682" s="4" t="s">
        <v>1</v>
      </c>
      <c r="J682" s="4" t="s">
        <v>1</v>
      </c>
      <c r="K682" s="4" t="s">
        <v>1</v>
      </c>
      <c r="N682" s="4" t="s">
        <v>1</v>
      </c>
      <c r="O682" s="4" t="s">
        <v>1</v>
      </c>
    </row>
    <row r="683" spans="1:15" ht="12.75">
      <c r="A683" s="6" t="s">
        <v>685</v>
      </c>
      <c r="B683" s="4" t="s">
        <v>1</v>
      </c>
      <c r="C683" s="4" t="s">
        <v>1</v>
      </c>
      <c r="F683" s="4" t="s">
        <v>1</v>
      </c>
      <c r="G683" s="4" t="s">
        <v>1</v>
      </c>
      <c r="J683" s="4" t="s">
        <v>1</v>
      </c>
      <c r="K683" s="4" t="s">
        <v>1</v>
      </c>
      <c r="N683" s="4" t="s">
        <v>1</v>
      </c>
      <c r="O683" s="4" t="s">
        <v>1</v>
      </c>
    </row>
    <row r="684" spans="1:15" ht="12.75">
      <c r="A684" s="6" t="s">
        <v>686</v>
      </c>
      <c r="B684" s="4" t="s">
        <v>1</v>
      </c>
      <c r="C684" s="4" t="s">
        <v>1</v>
      </c>
      <c r="F684" s="4" t="s">
        <v>1</v>
      </c>
      <c r="G684" s="4" t="s">
        <v>1</v>
      </c>
      <c r="J684" s="4" t="s">
        <v>1</v>
      </c>
      <c r="K684" s="4" t="s">
        <v>1</v>
      </c>
      <c r="N684" s="4" t="s">
        <v>1</v>
      </c>
      <c r="O684" s="4" t="s">
        <v>1</v>
      </c>
    </row>
    <row r="685" spans="1:15" ht="12.75">
      <c r="A685" s="6" t="s">
        <v>687</v>
      </c>
      <c r="B685" s="4" t="s">
        <v>1</v>
      </c>
      <c r="C685" s="4" t="s">
        <v>1</v>
      </c>
      <c r="F685" s="4" t="s">
        <v>1</v>
      </c>
      <c r="G685" s="4" t="s">
        <v>1</v>
      </c>
      <c r="J685" s="4" t="s">
        <v>1</v>
      </c>
      <c r="K685" s="4" t="s">
        <v>1</v>
      </c>
      <c r="N685" s="4" t="s">
        <v>1</v>
      </c>
      <c r="O685" s="4" t="s">
        <v>1</v>
      </c>
    </row>
    <row r="686" spans="1:15" ht="12.75">
      <c r="A686" s="6" t="s">
        <v>688</v>
      </c>
      <c r="B686" s="4" t="s">
        <v>1</v>
      </c>
      <c r="C686" s="4" t="s">
        <v>1</v>
      </c>
      <c r="F686" s="4" t="s">
        <v>1</v>
      </c>
      <c r="G686" s="4" t="s">
        <v>1</v>
      </c>
      <c r="J686" s="4" t="s">
        <v>1</v>
      </c>
      <c r="K686" s="4" t="s">
        <v>1</v>
      </c>
      <c r="N686" s="4" t="s">
        <v>1</v>
      </c>
      <c r="O686" s="4" t="s">
        <v>1</v>
      </c>
    </row>
    <row r="687" spans="1:15" ht="12.75">
      <c r="A687" s="6" t="s">
        <v>689</v>
      </c>
      <c r="B687" s="4" t="s">
        <v>1</v>
      </c>
      <c r="C687" s="4" t="s">
        <v>1</v>
      </c>
      <c r="F687" s="4" t="s">
        <v>1</v>
      </c>
      <c r="G687" s="4" t="s">
        <v>1</v>
      </c>
      <c r="J687" s="4" t="s">
        <v>1</v>
      </c>
      <c r="K687" s="4" t="s">
        <v>1</v>
      </c>
      <c r="N687" s="4" t="s">
        <v>1</v>
      </c>
      <c r="O687" s="4" t="s">
        <v>1</v>
      </c>
    </row>
    <row r="688" spans="1:15" ht="12.75">
      <c r="A688" s="6" t="s">
        <v>690</v>
      </c>
      <c r="B688" s="4" t="s">
        <v>1</v>
      </c>
      <c r="C688" s="4" t="s">
        <v>1</v>
      </c>
      <c r="F688" s="4" t="s">
        <v>1</v>
      </c>
      <c r="G688" s="4" t="s">
        <v>1</v>
      </c>
      <c r="J688" s="4" t="s">
        <v>1</v>
      </c>
      <c r="K688" s="4" t="s">
        <v>1</v>
      </c>
      <c r="N688" s="4" t="s">
        <v>1</v>
      </c>
      <c r="O688" s="4" t="s">
        <v>1</v>
      </c>
    </row>
    <row r="689" spans="1:15" ht="12.75">
      <c r="A689" s="6" t="s">
        <v>691</v>
      </c>
      <c r="B689" s="4" t="s">
        <v>1</v>
      </c>
      <c r="C689" s="4" t="s">
        <v>1</v>
      </c>
      <c r="F689" s="4" t="s">
        <v>1</v>
      </c>
      <c r="G689" s="4" t="s">
        <v>1</v>
      </c>
      <c r="J689" s="4" t="s">
        <v>1</v>
      </c>
      <c r="K689" s="4" t="s">
        <v>1</v>
      </c>
      <c r="N689" s="4" t="s">
        <v>1</v>
      </c>
      <c r="O689" s="4" t="s">
        <v>1</v>
      </c>
    </row>
    <row r="690" spans="1:15" ht="12.75">
      <c r="A690" s="6" t="s">
        <v>692</v>
      </c>
      <c r="B690" s="4" t="s">
        <v>1</v>
      </c>
      <c r="C690" s="4" t="s">
        <v>1</v>
      </c>
      <c r="F690" s="4" t="s">
        <v>1</v>
      </c>
      <c r="G690" s="4" t="s">
        <v>1</v>
      </c>
      <c r="J690" s="4" t="s">
        <v>1</v>
      </c>
      <c r="K690" s="4" t="s">
        <v>1</v>
      </c>
      <c r="N690" s="4" t="s">
        <v>1</v>
      </c>
      <c r="O690" s="4" t="s">
        <v>1</v>
      </c>
    </row>
    <row r="691" spans="1:15" ht="12.75">
      <c r="A691" s="6" t="s">
        <v>693</v>
      </c>
      <c r="B691" s="4" t="s">
        <v>1</v>
      </c>
      <c r="C691" s="4" t="s">
        <v>1</v>
      </c>
      <c r="F691" s="4" t="s">
        <v>1</v>
      </c>
      <c r="G691" s="4" t="s">
        <v>1</v>
      </c>
      <c r="J691" s="4" t="s">
        <v>1</v>
      </c>
      <c r="K691" s="4" t="s">
        <v>1</v>
      </c>
      <c r="N691" s="4" t="s">
        <v>1</v>
      </c>
      <c r="O691" s="4" t="s">
        <v>1</v>
      </c>
    </row>
    <row r="692" spans="1:15" ht="12.75">
      <c r="A692" s="6" t="s">
        <v>694</v>
      </c>
      <c r="B692" s="4" t="s">
        <v>1</v>
      </c>
      <c r="C692" s="4" t="s">
        <v>1</v>
      </c>
      <c r="F692" s="4" t="s">
        <v>1</v>
      </c>
      <c r="G692" s="4" t="s">
        <v>1</v>
      </c>
      <c r="J692" s="4" t="s">
        <v>1</v>
      </c>
      <c r="K692" s="4" t="s">
        <v>1</v>
      </c>
      <c r="N692" s="4" t="s">
        <v>1</v>
      </c>
      <c r="O692" s="4" t="s">
        <v>1</v>
      </c>
    </row>
    <row r="693" spans="1:15" ht="12.75">
      <c r="A693" s="6" t="s">
        <v>695</v>
      </c>
      <c r="B693" s="4" t="s">
        <v>1</v>
      </c>
      <c r="C693" s="4" t="s">
        <v>1</v>
      </c>
      <c r="F693" s="4" t="s">
        <v>1</v>
      </c>
      <c r="G693" s="4" t="s">
        <v>1</v>
      </c>
      <c r="J693" s="4" t="s">
        <v>1</v>
      </c>
      <c r="K693" s="4" t="s">
        <v>1</v>
      </c>
      <c r="N693" s="4" t="s">
        <v>1</v>
      </c>
      <c r="O693" s="4" t="s">
        <v>1</v>
      </c>
    </row>
    <row r="694" spans="1:15" ht="12.75">
      <c r="A694" s="6" t="s">
        <v>696</v>
      </c>
      <c r="B694" s="4" t="s">
        <v>1</v>
      </c>
      <c r="C694" s="4" t="s">
        <v>1</v>
      </c>
      <c r="F694" s="4" t="s">
        <v>1</v>
      </c>
      <c r="G694" s="4" t="s">
        <v>1</v>
      </c>
      <c r="J694" s="4" t="s">
        <v>1</v>
      </c>
      <c r="K694" s="4" t="s">
        <v>1</v>
      </c>
      <c r="N694" s="4" t="s">
        <v>1</v>
      </c>
      <c r="O694" s="4" t="s">
        <v>1</v>
      </c>
    </row>
    <row r="695" spans="1:15" ht="12.75">
      <c r="A695" s="6" t="s">
        <v>697</v>
      </c>
      <c r="B695" s="4" t="s">
        <v>1</v>
      </c>
      <c r="C695" s="4" t="s">
        <v>1</v>
      </c>
      <c r="F695" s="4" t="s">
        <v>1</v>
      </c>
      <c r="G695" s="4" t="s">
        <v>1</v>
      </c>
      <c r="J695" s="4" t="s">
        <v>1</v>
      </c>
      <c r="K695" s="4" t="s">
        <v>1</v>
      </c>
      <c r="N695" s="4" t="s">
        <v>1</v>
      </c>
      <c r="O695" s="4" t="s">
        <v>1</v>
      </c>
    </row>
    <row r="696" spans="1:15" ht="12.75">
      <c r="A696" s="6" t="s">
        <v>698</v>
      </c>
      <c r="B696" s="4" t="s">
        <v>1</v>
      </c>
      <c r="C696" s="4" t="s">
        <v>1</v>
      </c>
      <c r="F696" s="4" t="s">
        <v>1</v>
      </c>
      <c r="G696" s="4" t="s">
        <v>1</v>
      </c>
      <c r="J696" s="4" t="s">
        <v>1</v>
      </c>
      <c r="K696" s="4" t="s">
        <v>1</v>
      </c>
      <c r="N696" s="4" t="s">
        <v>1</v>
      </c>
      <c r="O696" s="4" t="s">
        <v>1</v>
      </c>
    </row>
    <row r="697" spans="1:15" ht="12.75">
      <c r="A697" s="6" t="s">
        <v>699</v>
      </c>
      <c r="B697" s="4" t="s">
        <v>1</v>
      </c>
      <c r="C697" s="4" t="s">
        <v>1</v>
      </c>
      <c r="F697" s="4" t="s">
        <v>1</v>
      </c>
      <c r="G697" s="4" t="s">
        <v>1</v>
      </c>
      <c r="J697" s="4" t="s">
        <v>1</v>
      </c>
      <c r="K697" s="4" t="s">
        <v>1</v>
      </c>
      <c r="N697" s="4" t="s">
        <v>1</v>
      </c>
      <c r="O697" s="4" t="s">
        <v>1</v>
      </c>
    </row>
    <row r="698" spans="1:15" ht="12.75">
      <c r="A698" s="6" t="s">
        <v>700</v>
      </c>
      <c r="B698" s="4" t="s">
        <v>1</v>
      </c>
      <c r="C698" s="4" t="s">
        <v>1</v>
      </c>
      <c r="F698" s="4" t="s">
        <v>1</v>
      </c>
      <c r="G698" s="4" t="s">
        <v>1</v>
      </c>
      <c r="J698" s="4" t="s">
        <v>1</v>
      </c>
      <c r="K698" s="4" t="s">
        <v>1</v>
      </c>
      <c r="N698" s="4" t="s">
        <v>1</v>
      </c>
      <c r="O698" s="4" t="s">
        <v>1</v>
      </c>
    </row>
    <row r="699" spans="1:15" ht="12.75">
      <c r="A699" s="6" t="s">
        <v>701</v>
      </c>
      <c r="B699" s="4" t="s">
        <v>1</v>
      </c>
      <c r="C699" s="4" t="s">
        <v>1</v>
      </c>
      <c r="F699" s="4" t="s">
        <v>1</v>
      </c>
      <c r="G699" s="4" t="s">
        <v>1</v>
      </c>
      <c r="J699" s="4" t="s">
        <v>1</v>
      </c>
      <c r="K699" s="4" t="s">
        <v>1</v>
      </c>
      <c r="N699" s="4" t="s">
        <v>1</v>
      </c>
      <c r="O699" s="4" t="s">
        <v>1</v>
      </c>
    </row>
    <row r="700" spans="1:15" ht="12.75">
      <c r="A700" s="6" t="s">
        <v>702</v>
      </c>
      <c r="B700" s="4" t="s">
        <v>1</v>
      </c>
      <c r="C700" s="4" t="s">
        <v>1</v>
      </c>
      <c r="F700" s="4" t="s">
        <v>1</v>
      </c>
      <c r="G700" s="4" t="s">
        <v>1</v>
      </c>
      <c r="J700" s="4" t="s">
        <v>1</v>
      </c>
      <c r="K700" s="4" t="s">
        <v>1</v>
      </c>
      <c r="N700" s="4" t="s">
        <v>1</v>
      </c>
      <c r="O700" s="4" t="s">
        <v>1</v>
      </c>
    </row>
    <row r="701" spans="1:15" ht="12.75">
      <c r="A701" s="6" t="s">
        <v>703</v>
      </c>
      <c r="B701" s="4" t="s">
        <v>1</v>
      </c>
      <c r="C701" s="4" t="s">
        <v>1</v>
      </c>
      <c r="F701" s="4" t="s">
        <v>1</v>
      </c>
      <c r="G701" s="4" t="s">
        <v>1</v>
      </c>
      <c r="J701" s="4" t="s">
        <v>1</v>
      </c>
      <c r="K701" s="4" t="s">
        <v>1</v>
      </c>
      <c r="N701" s="4" t="s">
        <v>1</v>
      </c>
      <c r="O701" s="4" t="s">
        <v>1</v>
      </c>
    </row>
    <row r="702" spans="1:15" ht="12.75">
      <c r="A702" s="6" t="s">
        <v>704</v>
      </c>
      <c r="B702" s="4" t="s">
        <v>1</v>
      </c>
      <c r="C702" s="4" t="s">
        <v>1</v>
      </c>
      <c r="F702" s="4" t="s">
        <v>1</v>
      </c>
      <c r="G702" s="4" t="s">
        <v>1</v>
      </c>
      <c r="J702" s="4" t="s">
        <v>1</v>
      </c>
      <c r="K702" s="4" t="s">
        <v>1</v>
      </c>
      <c r="N702" s="4" t="s">
        <v>1</v>
      </c>
      <c r="O702" s="4" t="s">
        <v>1</v>
      </c>
    </row>
    <row r="703" spans="1:15" ht="12.75">
      <c r="A703" s="6" t="s">
        <v>705</v>
      </c>
      <c r="B703" s="4" t="s">
        <v>1</v>
      </c>
      <c r="C703" s="4" t="s">
        <v>1</v>
      </c>
      <c r="F703" s="4" t="s">
        <v>1</v>
      </c>
      <c r="G703" s="4" t="s">
        <v>1</v>
      </c>
      <c r="J703" s="4" t="s">
        <v>1</v>
      </c>
      <c r="K703" s="4" t="s">
        <v>1</v>
      </c>
      <c r="N703" s="4" t="s">
        <v>1</v>
      </c>
      <c r="O703" s="4" t="s">
        <v>1</v>
      </c>
    </row>
    <row r="704" spans="1:15" ht="12.75">
      <c r="A704" s="6" t="s">
        <v>706</v>
      </c>
      <c r="B704" s="4" t="s">
        <v>1</v>
      </c>
      <c r="C704" s="4" t="s">
        <v>1</v>
      </c>
      <c r="F704" s="4" t="s">
        <v>1</v>
      </c>
      <c r="G704" s="4" t="s">
        <v>1</v>
      </c>
      <c r="J704" s="4" t="s">
        <v>1</v>
      </c>
      <c r="K704" s="4" t="s">
        <v>1</v>
      </c>
      <c r="N704" s="4" t="s">
        <v>1</v>
      </c>
      <c r="O704" s="4" t="s">
        <v>1</v>
      </c>
    </row>
    <row r="705" spans="1:15" ht="12.75">
      <c r="A705" s="6" t="s">
        <v>707</v>
      </c>
      <c r="B705" s="4" t="s">
        <v>1</v>
      </c>
      <c r="C705" s="4" t="s">
        <v>1</v>
      </c>
      <c r="F705" s="4" t="s">
        <v>1</v>
      </c>
      <c r="G705" s="4" t="s">
        <v>1</v>
      </c>
      <c r="J705" s="4" t="s">
        <v>1</v>
      </c>
      <c r="K705" s="4" t="s">
        <v>1</v>
      </c>
      <c r="N705" s="4" t="s">
        <v>1</v>
      </c>
      <c r="O705" s="4" t="s">
        <v>1</v>
      </c>
    </row>
    <row r="706" spans="1:15" ht="12.75">
      <c r="A706" s="6" t="s">
        <v>708</v>
      </c>
      <c r="B706" s="4" t="s">
        <v>1</v>
      </c>
      <c r="C706" s="4" t="s">
        <v>1</v>
      </c>
      <c r="F706" s="4" t="s">
        <v>1</v>
      </c>
      <c r="G706" s="4" t="s">
        <v>1</v>
      </c>
      <c r="J706" s="4" t="s">
        <v>1</v>
      </c>
      <c r="K706" s="4" t="s">
        <v>1</v>
      </c>
      <c r="N706" s="4" t="s">
        <v>1</v>
      </c>
      <c r="O706" s="4" t="s">
        <v>1</v>
      </c>
    </row>
    <row r="707" spans="1:15" ht="12.75">
      <c r="A707" s="6" t="s">
        <v>709</v>
      </c>
      <c r="B707" s="4" t="s">
        <v>1</v>
      </c>
      <c r="C707" s="4" t="s">
        <v>1</v>
      </c>
      <c r="F707" s="5">
        <v>260</v>
      </c>
      <c r="G707" s="5">
        <v>0</v>
      </c>
      <c r="J707" s="4" t="s">
        <v>1</v>
      </c>
      <c r="K707" s="4" t="s">
        <v>1</v>
      </c>
      <c r="N707" s="4" t="s">
        <v>1</v>
      </c>
      <c r="O707" s="4" t="s">
        <v>1</v>
      </c>
    </row>
    <row r="708" spans="1:15" ht="12.75">
      <c r="A708" s="6" t="s">
        <v>710</v>
      </c>
      <c r="B708" s="4" t="s">
        <v>1</v>
      </c>
      <c r="C708" s="4" t="s">
        <v>1</v>
      </c>
      <c r="F708" s="4" t="s">
        <v>1</v>
      </c>
      <c r="G708" s="4" t="s">
        <v>1</v>
      </c>
      <c r="J708" s="4" t="s">
        <v>1</v>
      </c>
      <c r="K708" s="4" t="s">
        <v>1</v>
      </c>
      <c r="N708" s="4" t="s">
        <v>1</v>
      </c>
      <c r="O708" s="4" t="s">
        <v>1</v>
      </c>
    </row>
    <row r="709" spans="1:15" ht="12.75">
      <c r="A709" s="6" t="s">
        <v>711</v>
      </c>
      <c r="B709" s="4" t="s">
        <v>1</v>
      </c>
      <c r="C709" s="4" t="s">
        <v>1</v>
      </c>
      <c r="F709" s="5">
        <v>260</v>
      </c>
      <c r="G709" s="5">
        <v>0</v>
      </c>
      <c r="H709" s="9">
        <v>0.089</v>
      </c>
      <c r="I709">
        <f>F709*0.089</f>
        <v>23.14</v>
      </c>
      <c r="J709" s="4" t="s">
        <v>1</v>
      </c>
      <c r="K709" s="4" t="s">
        <v>1</v>
      </c>
      <c r="N709" s="4" t="s">
        <v>1</v>
      </c>
      <c r="O709" s="4" t="s">
        <v>1</v>
      </c>
    </row>
    <row r="710" spans="1:15" ht="12.75">
      <c r="A710" s="6" t="s">
        <v>712</v>
      </c>
      <c r="B710" s="4" t="s">
        <v>1</v>
      </c>
      <c r="C710" s="4" t="s">
        <v>1</v>
      </c>
      <c r="F710" s="5">
        <v>7315</v>
      </c>
      <c r="G710" s="5">
        <v>3</v>
      </c>
      <c r="J710" s="4" t="s">
        <v>1</v>
      </c>
      <c r="K710" s="4" t="s">
        <v>1</v>
      </c>
      <c r="N710" s="4" t="s">
        <v>1</v>
      </c>
      <c r="O710" s="4" t="s">
        <v>1</v>
      </c>
    </row>
    <row r="711" spans="1:15" ht="12.75">
      <c r="A711" s="6" t="s">
        <v>713</v>
      </c>
      <c r="B711" s="4" t="s">
        <v>1</v>
      </c>
      <c r="C711" s="4" t="s">
        <v>1</v>
      </c>
      <c r="F711" s="5">
        <v>7315</v>
      </c>
      <c r="G711" s="5">
        <v>3</v>
      </c>
      <c r="H711" s="9">
        <v>0.093</v>
      </c>
      <c r="I711">
        <f>F711*0.093</f>
        <v>680.295</v>
      </c>
      <c r="J711" s="4" t="s">
        <v>1</v>
      </c>
      <c r="K711" s="4" t="s">
        <v>1</v>
      </c>
      <c r="N711" s="4" t="s">
        <v>1</v>
      </c>
      <c r="O711" s="4" t="s">
        <v>1</v>
      </c>
    </row>
    <row r="712" spans="1:15" ht="12.75">
      <c r="A712" s="6" t="s">
        <v>714</v>
      </c>
      <c r="B712" s="4" t="s">
        <v>1</v>
      </c>
      <c r="C712" s="4" t="s">
        <v>1</v>
      </c>
      <c r="F712" s="4" t="s">
        <v>1</v>
      </c>
      <c r="G712" s="4" t="s">
        <v>1</v>
      </c>
      <c r="J712" s="4" t="s">
        <v>1</v>
      </c>
      <c r="K712" s="4" t="s">
        <v>1</v>
      </c>
      <c r="N712" s="4" t="s">
        <v>1</v>
      </c>
      <c r="O712" s="4" t="s">
        <v>1</v>
      </c>
    </row>
    <row r="713" spans="1:15" ht="12.75">
      <c r="A713" s="6" t="s">
        <v>715</v>
      </c>
      <c r="B713" s="4" t="s">
        <v>1</v>
      </c>
      <c r="C713" s="4" t="s">
        <v>1</v>
      </c>
      <c r="F713" s="4" t="s">
        <v>1</v>
      </c>
      <c r="G713" s="4" t="s">
        <v>1</v>
      </c>
      <c r="J713" s="4" t="s">
        <v>1</v>
      </c>
      <c r="K713" s="4" t="s">
        <v>1</v>
      </c>
      <c r="N713" s="4" t="s">
        <v>1</v>
      </c>
      <c r="O713" s="4" t="s">
        <v>1</v>
      </c>
    </row>
    <row r="714" spans="1:15" ht="12.75">
      <c r="A714" s="6" t="s">
        <v>716</v>
      </c>
      <c r="B714" s="4" t="s">
        <v>1</v>
      </c>
      <c r="C714" s="4" t="s">
        <v>1</v>
      </c>
      <c r="F714" s="4" t="s">
        <v>1</v>
      </c>
      <c r="G714" s="4" t="s">
        <v>1</v>
      </c>
      <c r="J714" s="4" t="s">
        <v>1</v>
      </c>
      <c r="K714" s="4" t="s">
        <v>1</v>
      </c>
      <c r="N714" s="4" t="s">
        <v>1</v>
      </c>
      <c r="O714" s="4" t="s">
        <v>1</v>
      </c>
    </row>
    <row r="715" spans="1:15" ht="12.75">
      <c r="A715" s="6" t="s">
        <v>717</v>
      </c>
      <c r="B715" s="4" t="s">
        <v>1</v>
      </c>
      <c r="C715" s="4" t="s">
        <v>1</v>
      </c>
      <c r="F715" s="4" t="s">
        <v>1</v>
      </c>
      <c r="G715" s="4" t="s">
        <v>1</v>
      </c>
      <c r="J715" s="4" t="s">
        <v>1</v>
      </c>
      <c r="K715" s="4" t="s">
        <v>1</v>
      </c>
      <c r="N715" s="4" t="s">
        <v>1</v>
      </c>
      <c r="O715" s="4" t="s">
        <v>1</v>
      </c>
    </row>
    <row r="716" spans="1:15" ht="12.75">
      <c r="A716" s="6" t="s">
        <v>718</v>
      </c>
      <c r="B716" s="4" t="s">
        <v>1</v>
      </c>
      <c r="C716" s="4" t="s">
        <v>1</v>
      </c>
      <c r="F716" s="4" t="s">
        <v>1</v>
      </c>
      <c r="G716" s="4" t="s">
        <v>1</v>
      </c>
      <c r="J716" s="4" t="s">
        <v>1</v>
      </c>
      <c r="K716" s="4" t="s">
        <v>1</v>
      </c>
      <c r="N716" s="4" t="s">
        <v>1</v>
      </c>
      <c r="O716" s="4" t="s">
        <v>1</v>
      </c>
    </row>
    <row r="717" spans="1:15" ht="12.75">
      <c r="A717" s="6" t="s">
        <v>719</v>
      </c>
      <c r="B717" s="4" t="s">
        <v>1</v>
      </c>
      <c r="C717" s="4" t="s">
        <v>1</v>
      </c>
      <c r="F717" s="4" t="s">
        <v>1</v>
      </c>
      <c r="G717" s="4" t="s">
        <v>1</v>
      </c>
      <c r="J717" s="4" t="s">
        <v>1</v>
      </c>
      <c r="K717" s="4" t="s">
        <v>1</v>
      </c>
      <c r="N717" s="4" t="s">
        <v>1</v>
      </c>
      <c r="O717" s="4" t="s">
        <v>1</v>
      </c>
    </row>
    <row r="718" spans="1:15" ht="12.75">
      <c r="A718" s="6" t="s">
        <v>720</v>
      </c>
      <c r="B718" s="4" t="s">
        <v>1</v>
      </c>
      <c r="C718" s="4" t="s">
        <v>1</v>
      </c>
      <c r="F718" s="4" t="s">
        <v>1</v>
      </c>
      <c r="G718" s="4" t="s">
        <v>1</v>
      </c>
      <c r="J718" s="4" t="s">
        <v>1</v>
      </c>
      <c r="K718" s="4" t="s">
        <v>1</v>
      </c>
      <c r="N718" s="4" t="s">
        <v>1</v>
      </c>
      <c r="O718" s="4" t="s">
        <v>1</v>
      </c>
    </row>
    <row r="719" spans="1:15" ht="12.75">
      <c r="A719" s="6" t="s">
        <v>721</v>
      </c>
      <c r="B719" s="4" t="s">
        <v>1</v>
      </c>
      <c r="C719" s="4" t="s">
        <v>1</v>
      </c>
      <c r="F719" s="4" t="s">
        <v>1</v>
      </c>
      <c r="G719" s="4" t="s">
        <v>1</v>
      </c>
      <c r="J719" s="4" t="s">
        <v>1</v>
      </c>
      <c r="K719" s="4" t="s">
        <v>1</v>
      </c>
      <c r="N719" s="4" t="s">
        <v>1</v>
      </c>
      <c r="O719" s="4" t="s">
        <v>1</v>
      </c>
    </row>
    <row r="720" spans="1:15" ht="12.75">
      <c r="A720" s="6" t="s">
        <v>722</v>
      </c>
      <c r="B720" s="4" t="s">
        <v>1</v>
      </c>
      <c r="C720" s="4" t="s">
        <v>1</v>
      </c>
      <c r="F720" s="4" t="s">
        <v>1</v>
      </c>
      <c r="G720" s="4" t="s">
        <v>1</v>
      </c>
      <c r="J720" s="4" t="s">
        <v>1</v>
      </c>
      <c r="K720" s="4" t="s">
        <v>1</v>
      </c>
      <c r="N720" s="4" t="s">
        <v>1</v>
      </c>
      <c r="O720" s="4" t="s">
        <v>1</v>
      </c>
    </row>
    <row r="721" spans="1:15" ht="12.75">
      <c r="A721" s="6" t="s">
        <v>723</v>
      </c>
      <c r="B721" s="4" t="s">
        <v>1</v>
      </c>
      <c r="C721" s="4" t="s">
        <v>1</v>
      </c>
      <c r="F721" s="4" t="s">
        <v>1</v>
      </c>
      <c r="G721" s="4" t="s">
        <v>1</v>
      </c>
      <c r="J721" s="4" t="s">
        <v>1</v>
      </c>
      <c r="K721" s="4" t="s">
        <v>1</v>
      </c>
      <c r="N721" s="4" t="s">
        <v>1</v>
      </c>
      <c r="O721" s="4" t="s">
        <v>1</v>
      </c>
    </row>
    <row r="722" spans="1:15" ht="12.75">
      <c r="A722" s="6" t="s">
        <v>724</v>
      </c>
      <c r="B722" s="4" t="s">
        <v>1</v>
      </c>
      <c r="C722" s="4" t="s">
        <v>1</v>
      </c>
      <c r="F722" s="4" t="s">
        <v>1</v>
      </c>
      <c r="G722" s="4" t="s">
        <v>1</v>
      </c>
      <c r="J722" s="4" t="s">
        <v>1</v>
      </c>
      <c r="K722" s="4" t="s">
        <v>1</v>
      </c>
      <c r="N722" s="4" t="s">
        <v>1</v>
      </c>
      <c r="O722" s="4" t="s">
        <v>1</v>
      </c>
    </row>
    <row r="723" spans="1:15" ht="12.75">
      <c r="A723" s="6" t="s">
        <v>725</v>
      </c>
      <c r="B723" s="4" t="s">
        <v>1</v>
      </c>
      <c r="C723" s="4" t="s">
        <v>1</v>
      </c>
      <c r="F723" s="4" t="s">
        <v>1</v>
      </c>
      <c r="G723" s="4" t="s">
        <v>1</v>
      </c>
      <c r="J723" s="4" t="s">
        <v>1</v>
      </c>
      <c r="K723" s="4" t="s">
        <v>1</v>
      </c>
      <c r="N723" s="4" t="s">
        <v>1</v>
      </c>
      <c r="O723" s="4" t="s">
        <v>1</v>
      </c>
    </row>
    <row r="724" spans="1:15" ht="12.75">
      <c r="A724" s="6" t="s">
        <v>726</v>
      </c>
      <c r="B724" s="4" t="s">
        <v>1</v>
      </c>
      <c r="C724" s="4" t="s">
        <v>1</v>
      </c>
      <c r="F724" s="4" t="s">
        <v>1</v>
      </c>
      <c r="G724" s="4" t="s">
        <v>1</v>
      </c>
      <c r="J724" s="4" t="s">
        <v>1</v>
      </c>
      <c r="K724" s="4" t="s">
        <v>1</v>
      </c>
      <c r="N724" s="4" t="s">
        <v>1</v>
      </c>
      <c r="O724" s="4" t="s">
        <v>1</v>
      </c>
    </row>
    <row r="725" spans="1:15" ht="12.75">
      <c r="A725" s="6" t="s">
        <v>727</v>
      </c>
      <c r="B725" s="4" t="s">
        <v>1</v>
      </c>
      <c r="C725" s="4" t="s">
        <v>1</v>
      </c>
      <c r="F725" s="4" t="s">
        <v>1</v>
      </c>
      <c r="G725" s="4" t="s">
        <v>1</v>
      </c>
      <c r="J725" s="4" t="s">
        <v>1</v>
      </c>
      <c r="K725" s="4" t="s">
        <v>1</v>
      </c>
      <c r="N725" s="4" t="s">
        <v>1</v>
      </c>
      <c r="O725" s="4" t="s">
        <v>1</v>
      </c>
    </row>
    <row r="726" spans="1:15" ht="12.75">
      <c r="A726" s="6" t="s">
        <v>728</v>
      </c>
      <c r="B726" s="4" t="s">
        <v>1</v>
      </c>
      <c r="C726" s="4" t="s">
        <v>1</v>
      </c>
      <c r="F726" s="4" t="s">
        <v>1</v>
      </c>
      <c r="G726" s="4" t="s">
        <v>1</v>
      </c>
      <c r="J726" s="4" t="s">
        <v>1</v>
      </c>
      <c r="K726" s="4" t="s">
        <v>1</v>
      </c>
      <c r="N726" s="4" t="s">
        <v>1</v>
      </c>
      <c r="O726" s="4" t="s">
        <v>1</v>
      </c>
    </row>
    <row r="727" spans="1:15" ht="12.75">
      <c r="A727" s="6" t="s">
        <v>729</v>
      </c>
      <c r="B727" s="4" t="s">
        <v>1</v>
      </c>
      <c r="C727" s="4" t="s">
        <v>1</v>
      </c>
      <c r="F727" s="4" t="s">
        <v>1</v>
      </c>
      <c r="G727" s="4" t="s">
        <v>1</v>
      </c>
      <c r="J727" s="4" t="s">
        <v>1</v>
      </c>
      <c r="K727" s="4" t="s">
        <v>1</v>
      </c>
      <c r="N727" s="4" t="s">
        <v>1</v>
      </c>
      <c r="O727" s="4" t="s">
        <v>1</v>
      </c>
    </row>
    <row r="728" spans="1:15" ht="12.75">
      <c r="A728" s="6" t="s">
        <v>730</v>
      </c>
      <c r="B728" s="4" t="s">
        <v>1</v>
      </c>
      <c r="C728" s="4" t="s">
        <v>1</v>
      </c>
      <c r="F728" s="4" t="s">
        <v>1</v>
      </c>
      <c r="G728" s="4" t="s">
        <v>1</v>
      </c>
      <c r="J728" s="4" t="s">
        <v>1</v>
      </c>
      <c r="K728" s="4" t="s">
        <v>1</v>
      </c>
      <c r="N728" s="4" t="s">
        <v>1</v>
      </c>
      <c r="O728" s="4" t="s">
        <v>1</v>
      </c>
    </row>
    <row r="729" spans="1:15" ht="12.75">
      <c r="A729" s="6" t="s">
        <v>731</v>
      </c>
      <c r="B729" s="4" t="s">
        <v>1</v>
      </c>
      <c r="C729" s="4" t="s">
        <v>1</v>
      </c>
      <c r="F729" s="4" t="s">
        <v>1</v>
      </c>
      <c r="G729" s="4" t="s">
        <v>1</v>
      </c>
      <c r="J729" s="4" t="s">
        <v>1</v>
      </c>
      <c r="K729" s="4" t="s">
        <v>1</v>
      </c>
      <c r="N729" s="4" t="s">
        <v>1</v>
      </c>
      <c r="O729" s="4" t="s">
        <v>1</v>
      </c>
    </row>
    <row r="730" spans="1:15" ht="12.75">
      <c r="A730" s="6" t="s">
        <v>732</v>
      </c>
      <c r="B730" s="4" t="s">
        <v>1</v>
      </c>
      <c r="C730" s="4" t="s">
        <v>1</v>
      </c>
      <c r="F730" s="4" t="s">
        <v>1</v>
      </c>
      <c r="G730" s="4" t="s">
        <v>1</v>
      </c>
      <c r="J730" s="4" t="s">
        <v>1</v>
      </c>
      <c r="K730" s="4" t="s">
        <v>1</v>
      </c>
      <c r="N730" s="4" t="s">
        <v>1</v>
      </c>
      <c r="O730" s="4" t="s">
        <v>1</v>
      </c>
    </row>
    <row r="731" spans="1:15" ht="12.75">
      <c r="A731" s="6" t="s">
        <v>733</v>
      </c>
      <c r="B731" s="4" t="s">
        <v>1</v>
      </c>
      <c r="C731" s="4" t="s">
        <v>1</v>
      </c>
      <c r="F731" s="4" t="s">
        <v>1</v>
      </c>
      <c r="G731" s="4" t="s">
        <v>1</v>
      </c>
      <c r="J731" s="4" t="s">
        <v>1</v>
      </c>
      <c r="K731" s="4" t="s">
        <v>1</v>
      </c>
      <c r="N731" s="4" t="s">
        <v>1</v>
      </c>
      <c r="O731" s="4" t="s">
        <v>1</v>
      </c>
    </row>
    <row r="732" spans="1:15" ht="12.75">
      <c r="A732" s="6" t="s">
        <v>734</v>
      </c>
      <c r="B732" s="4" t="s">
        <v>1</v>
      </c>
      <c r="C732" s="4" t="s">
        <v>1</v>
      </c>
      <c r="F732" s="4" t="s">
        <v>1</v>
      </c>
      <c r="G732" s="4" t="s">
        <v>1</v>
      </c>
      <c r="J732" s="4" t="s">
        <v>1</v>
      </c>
      <c r="K732" s="4" t="s">
        <v>1</v>
      </c>
      <c r="N732" s="4" t="s">
        <v>1</v>
      </c>
      <c r="O732" s="4" t="s">
        <v>1</v>
      </c>
    </row>
    <row r="733" spans="1:15" ht="12.75">
      <c r="A733" s="6" t="s">
        <v>735</v>
      </c>
      <c r="B733" s="4" t="s">
        <v>1</v>
      </c>
      <c r="C733" s="4" t="s">
        <v>1</v>
      </c>
      <c r="F733" s="4" t="s">
        <v>1</v>
      </c>
      <c r="G733" s="4" t="s">
        <v>1</v>
      </c>
      <c r="J733" s="4" t="s">
        <v>1</v>
      </c>
      <c r="K733" s="4" t="s">
        <v>1</v>
      </c>
      <c r="N733" s="4" t="s">
        <v>1</v>
      </c>
      <c r="O733" s="4" t="s">
        <v>1</v>
      </c>
    </row>
    <row r="734" spans="1:15" ht="12.75">
      <c r="A734" s="6" t="s">
        <v>736</v>
      </c>
      <c r="B734" s="4" t="s">
        <v>1</v>
      </c>
      <c r="C734" s="4" t="s">
        <v>1</v>
      </c>
      <c r="F734" s="4" t="s">
        <v>1</v>
      </c>
      <c r="G734" s="4" t="s">
        <v>1</v>
      </c>
      <c r="J734" s="4" t="s">
        <v>1</v>
      </c>
      <c r="K734" s="4" t="s">
        <v>1</v>
      </c>
      <c r="N734" s="4" t="s">
        <v>1</v>
      </c>
      <c r="O734" s="4" t="s">
        <v>1</v>
      </c>
    </row>
    <row r="735" spans="1:15" ht="12.75">
      <c r="A735" s="6" t="s">
        <v>737</v>
      </c>
      <c r="B735" s="4" t="s">
        <v>1</v>
      </c>
      <c r="C735" s="4" t="s">
        <v>1</v>
      </c>
      <c r="F735" s="4" t="s">
        <v>1</v>
      </c>
      <c r="G735" s="4" t="s">
        <v>1</v>
      </c>
      <c r="J735" s="4" t="s">
        <v>1</v>
      </c>
      <c r="K735" s="4" t="s">
        <v>1</v>
      </c>
      <c r="N735" s="4" t="s">
        <v>1</v>
      </c>
      <c r="O735" s="4" t="s">
        <v>1</v>
      </c>
    </row>
    <row r="736" spans="1:15" ht="12.75">
      <c r="A736" s="6" t="s">
        <v>738</v>
      </c>
      <c r="B736" s="4" t="s">
        <v>1</v>
      </c>
      <c r="C736" s="4" t="s">
        <v>1</v>
      </c>
      <c r="F736" s="4" t="s">
        <v>1</v>
      </c>
      <c r="G736" s="4" t="s">
        <v>1</v>
      </c>
      <c r="J736" s="4" t="s">
        <v>1</v>
      </c>
      <c r="K736" s="4" t="s">
        <v>1</v>
      </c>
      <c r="N736" s="4" t="s">
        <v>1</v>
      </c>
      <c r="O736" s="4" t="s">
        <v>1</v>
      </c>
    </row>
    <row r="737" spans="1:15" ht="12.75">
      <c r="A737" s="6" t="s">
        <v>739</v>
      </c>
      <c r="B737" s="4" t="s">
        <v>1</v>
      </c>
      <c r="C737" s="4" t="s">
        <v>1</v>
      </c>
      <c r="F737" s="4" t="s">
        <v>1</v>
      </c>
      <c r="G737" s="4" t="s">
        <v>1</v>
      </c>
      <c r="J737" s="4" t="s">
        <v>1</v>
      </c>
      <c r="K737" s="4" t="s">
        <v>1</v>
      </c>
      <c r="N737" s="4" t="s">
        <v>1</v>
      </c>
      <c r="O737" s="4" t="s">
        <v>1</v>
      </c>
    </row>
    <row r="738" spans="1:15" ht="12.75">
      <c r="A738" s="6" t="s">
        <v>740</v>
      </c>
      <c r="B738" s="4" t="s">
        <v>1</v>
      </c>
      <c r="C738" s="4" t="s">
        <v>1</v>
      </c>
      <c r="F738" s="4" t="s">
        <v>1</v>
      </c>
      <c r="G738" s="4" t="s">
        <v>1</v>
      </c>
      <c r="J738" s="4" t="s">
        <v>1</v>
      </c>
      <c r="K738" s="4" t="s">
        <v>1</v>
      </c>
      <c r="N738" s="4" t="s">
        <v>1</v>
      </c>
      <c r="O738" s="4" t="s">
        <v>1</v>
      </c>
    </row>
    <row r="739" spans="1:15" ht="12.75">
      <c r="A739" s="6" t="s">
        <v>741</v>
      </c>
      <c r="B739" s="4" t="s">
        <v>1</v>
      </c>
      <c r="C739" s="4" t="s">
        <v>1</v>
      </c>
      <c r="F739" s="4" t="s">
        <v>1</v>
      </c>
      <c r="G739" s="4" t="s">
        <v>1</v>
      </c>
      <c r="J739" s="4" t="s">
        <v>1</v>
      </c>
      <c r="K739" s="4" t="s">
        <v>1</v>
      </c>
      <c r="N739" s="4" t="s">
        <v>1</v>
      </c>
      <c r="O739" s="4" t="s">
        <v>1</v>
      </c>
    </row>
    <row r="740" spans="1:15" ht="12.75">
      <c r="A740" s="6" t="s">
        <v>742</v>
      </c>
      <c r="B740" s="4" t="s">
        <v>1</v>
      </c>
      <c r="C740" s="4" t="s">
        <v>1</v>
      </c>
      <c r="F740" s="4" t="s">
        <v>1</v>
      </c>
      <c r="G740" s="4" t="s">
        <v>1</v>
      </c>
      <c r="J740" s="4" t="s">
        <v>1</v>
      </c>
      <c r="K740" s="4" t="s">
        <v>1</v>
      </c>
      <c r="N740" s="4" t="s">
        <v>1</v>
      </c>
      <c r="O740" s="4" t="s">
        <v>1</v>
      </c>
    </row>
    <row r="741" spans="1:15" ht="12.75">
      <c r="A741" s="6" t="s">
        <v>743</v>
      </c>
      <c r="B741" s="4" t="s">
        <v>1</v>
      </c>
      <c r="C741" s="4" t="s">
        <v>1</v>
      </c>
      <c r="F741" s="4" t="s">
        <v>1</v>
      </c>
      <c r="G741" s="4" t="s">
        <v>1</v>
      </c>
      <c r="J741" s="4" t="s">
        <v>1</v>
      </c>
      <c r="K741" s="4" t="s">
        <v>1</v>
      </c>
      <c r="N741" s="4" t="s">
        <v>1</v>
      </c>
      <c r="O741" s="4" t="s">
        <v>1</v>
      </c>
    </row>
    <row r="742" spans="1:15" ht="12.75">
      <c r="A742" s="6" t="s">
        <v>744</v>
      </c>
      <c r="B742" s="4" t="s">
        <v>1</v>
      </c>
      <c r="C742" s="4" t="s">
        <v>1</v>
      </c>
      <c r="F742" s="4" t="s">
        <v>1</v>
      </c>
      <c r="G742" s="4" t="s">
        <v>1</v>
      </c>
      <c r="J742" s="4" t="s">
        <v>1</v>
      </c>
      <c r="K742" s="4" t="s">
        <v>1</v>
      </c>
      <c r="N742" s="4" t="s">
        <v>1</v>
      </c>
      <c r="O742" s="4" t="s">
        <v>1</v>
      </c>
    </row>
    <row r="743" spans="1:15" ht="12.75">
      <c r="A743" s="6" t="s">
        <v>745</v>
      </c>
      <c r="B743" s="5">
        <v>16</v>
      </c>
      <c r="C743" s="5">
        <v>0</v>
      </c>
      <c r="F743" s="5">
        <v>2340160</v>
      </c>
      <c r="G743" s="5">
        <v>18227</v>
      </c>
      <c r="J743" s="5">
        <v>4243</v>
      </c>
      <c r="K743" s="5">
        <v>65</v>
      </c>
      <c r="N743" s="5">
        <v>12920</v>
      </c>
      <c r="O743" s="5">
        <v>38</v>
      </c>
    </row>
    <row r="744" spans="1:15" ht="12.75">
      <c r="A744" s="6" t="s">
        <v>746</v>
      </c>
      <c r="B744" s="4" t="s">
        <v>1</v>
      </c>
      <c r="C744" s="4" t="s">
        <v>1</v>
      </c>
      <c r="F744" s="4" t="s">
        <v>1</v>
      </c>
      <c r="G744" s="4" t="s">
        <v>1</v>
      </c>
      <c r="J744" s="4" t="s">
        <v>1</v>
      </c>
      <c r="K744" s="4" t="s">
        <v>1</v>
      </c>
      <c r="N744" s="4" t="s">
        <v>1</v>
      </c>
      <c r="O744" s="4" t="s">
        <v>1</v>
      </c>
    </row>
    <row r="745" spans="1:15" ht="12.75">
      <c r="A745" s="6" t="s">
        <v>747</v>
      </c>
      <c r="B745" s="4" t="s">
        <v>1</v>
      </c>
      <c r="C745" s="4" t="s">
        <v>1</v>
      </c>
      <c r="F745" s="4" t="s">
        <v>1</v>
      </c>
      <c r="G745" s="4" t="s">
        <v>1</v>
      </c>
      <c r="J745" s="4" t="s">
        <v>1</v>
      </c>
      <c r="K745" s="4" t="s">
        <v>1</v>
      </c>
      <c r="N745" s="4" t="s">
        <v>1</v>
      </c>
      <c r="O745" s="4" t="s">
        <v>1</v>
      </c>
    </row>
    <row r="746" spans="1:15" ht="12.75">
      <c r="A746" s="6" t="s">
        <v>748</v>
      </c>
      <c r="B746" s="4" t="s">
        <v>1</v>
      </c>
      <c r="C746" s="4" t="s">
        <v>1</v>
      </c>
      <c r="F746" s="4" t="s">
        <v>1</v>
      </c>
      <c r="G746" s="4" t="s">
        <v>1</v>
      </c>
      <c r="J746" s="4" t="s">
        <v>1</v>
      </c>
      <c r="K746" s="4" t="s">
        <v>1</v>
      </c>
      <c r="N746" s="4" t="s">
        <v>1</v>
      </c>
      <c r="O746" s="4" t="s">
        <v>1</v>
      </c>
    </row>
    <row r="747" spans="1:15" ht="12.75">
      <c r="A747" s="6" t="s">
        <v>749</v>
      </c>
      <c r="B747" s="4" t="s">
        <v>1</v>
      </c>
      <c r="C747" s="4" t="s">
        <v>1</v>
      </c>
      <c r="F747" s="4" t="s">
        <v>1</v>
      </c>
      <c r="G747" s="4" t="s">
        <v>1</v>
      </c>
      <c r="J747" s="5">
        <v>585</v>
      </c>
      <c r="K747" s="5">
        <v>7</v>
      </c>
      <c r="N747" s="4" t="s">
        <v>1</v>
      </c>
      <c r="O747" s="4" t="s">
        <v>1</v>
      </c>
    </row>
    <row r="748" spans="1:15" ht="12.75">
      <c r="A748" s="6" t="s">
        <v>750</v>
      </c>
      <c r="B748" s="4" t="s">
        <v>1</v>
      </c>
      <c r="C748" s="4" t="s">
        <v>1</v>
      </c>
      <c r="F748" s="4" t="s">
        <v>1</v>
      </c>
      <c r="G748" s="4" t="s">
        <v>1</v>
      </c>
      <c r="J748" s="5">
        <v>585</v>
      </c>
      <c r="K748" s="5">
        <v>7</v>
      </c>
      <c r="L748" s="9">
        <v>0.053</v>
      </c>
      <c r="M748">
        <f>J748*0.053</f>
        <v>31.005</v>
      </c>
      <c r="N748" s="4" t="s">
        <v>1</v>
      </c>
      <c r="O748" s="4" t="s">
        <v>1</v>
      </c>
    </row>
    <row r="749" spans="1:15" ht="12.75">
      <c r="A749" s="6" t="s">
        <v>751</v>
      </c>
      <c r="B749" s="4" t="s">
        <v>1</v>
      </c>
      <c r="C749" s="4" t="s">
        <v>1</v>
      </c>
      <c r="F749" s="4" t="s">
        <v>1</v>
      </c>
      <c r="G749" s="4" t="s">
        <v>1</v>
      </c>
      <c r="J749" s="5">
        <v>3658</v>
      </c>
      <c r="K749" s="5">
        <v>58</v>
      </c>
      <c r="N749" s="5">
        <v>9100</v>
      </c>
      <c r="O749" s="5">
        <v>15</v>
      </c>
    </row>
    <row r="750" spans="1:17" ht="12.75">
      <c r="A750" s="6" t="s">
        <v>752</v>
      </c>
      <c r="B750" s="4" t="s">
        <v>1</v>
      </c>
      <c r="C750" s="4" t="s">
        <v>1</v>
      </c>
      <c r="F750" s="4" t="s">
        <v>1</v>
      </c>
      <c r="G750" s="4" t="s">
        <v>1</v>
      </c>
      <c r="J750" s="5">
        <v>3658</v>
      </c>
      <c r="K750" s="5">
        <v>58</v>
      </c>
      <c r="L750" s="9">
        <v>0.053</v>
      </c>
      <c r="M750">
        <f>J750*0.053</f>
        <v>193.874</v>
      </c>
      <c r="N750" s="5">
        <v>9100</v>
      </c>
      <c r="O750" s="5">
        <v>15</v>
      </c>
      <c r="P750" s="9">
        <v>0.053</v>
      </c>
      <c r="Q750">
        <f>N750*0.053</f>
        <v>482.3</v>
      </c>
    </row>
    <row r="751" spans="1:15" ht="12.75">
      <c r="A751" s="6" t="s">
        <v>753</v>
      </c>
      <c r="B751" s="5">
        <v>16</v>
      </c>
      <c r="C751" s="5">
        <v>0</v>
      </c>
      <c r="F751" s="5">
        <v>2340160</v>
      </c>
      <c r="G751" s="5">
        <v>18227</v>
      </c>
      <c r="J751" s="4" t="s">
        <v>1</v>
      </c>
      <c r="K751" s="4" t="s">
        <v>1</v>
      </c>
      <c r="N751" s="5">
        <v>3820</v>
      </c>
      <c r="O751" s="5">
        <v>23</v>
      </c>
    </row>
    <row r="752" spans="1:16" ht="12.75">
      <c r="A752" s="6" t="s">
        <v>754</v>
      </c>
      <c r="B752" s="5">
        <v>16</v>
      </c>
      <c r="C752" s="5">
        <v>0</v>
      </c>
      <c r="F752" s="5">
        <v>2340160</v>
      </c>
      <c r="G752" s="5">
        <v>18227</v>
      </c>
      <c r="H752" s="8">
        <v>0</v>
      </c>
      <c r="J752" s="4" t="s">
        <v>1</v>
      </c>
      <c r="K752" s="4" t="s">
        <v>1</v>
      </c>
      <c r="N752" s="5">
        <v>3820</v>
      </c>
      <c r="O752" s="5">
        <v>23</v>
      </c>
      <c r="P752" s="8">
        <v>0</v>
      </c>
    </row>
    <row r="753" spans="1:15" ht="12.75">
      <c r="A753" s="6" t="s">
        <v>755</v>
      </c>
      <c r="B753" s="4" t="s">
        <v>1</v>
      </c>
      <c r="C753" s="4" t="s">
        <v>1</v>
      </c>
      <c r="F753" s="4" t="s">
        <v>1</v>
      </c>
      <c r="G753" s="4" t="s">
        <v>1</v>
      </c>
      <c r="J753" s="4" t="s">
        <v>1</v>
      </c>
      <c r="K753" s="4" t="s">
        <v>1</v>
      </c>
      <c r="N753" s="5">
        <v>7</v>
      </c>
      <c r="O753" s="5">
        <v>0</v>
      </c>
    </row>
    <row r="754" spans="1:15" ht="12.75">
      <c r="A754" s="6" t="s">
        <v>756</v>
      </c>
      <c r="B754" s="4" t="s">
        <v>1</v>
      </c>
      <c r="C754" s="4" t="s">
        <v>1</v>
      </c>
      <c r="F754" s="4" t="s">
        <v>1</v>
      </c>
      <c r="G754" s="4" t="s">
        <v>1</v>
      </c>
      <c r="J754" s="4" t="s">
        <v>1</v>
      </c>
      <c r="K754" s="4" t="s">
        <v>1</v>
      </c>
      <c r="N754" s="5">
        <v>7</v>
      </c>
      <c r="O754" s="5">
        <v>0</v>
      </c>
    </row>
    <row r="755" spans="1:15" ht="12.75">
      <c r="A755" s="6" t="s">
        <v>757</v>
      </c>
      <c r="B755" s="4" t="s">
        <v>1</v>
      </c>
      <c r="C755" s="4" t="s">
        <v>1</v>
      </c>
      <c r="F755" s="4" t="s">
        <v>1</v>
      </c>
      <c r="G755" s="4" t="s">
        <v>1</v>
      </c>
      <c r="J755" s="4" t="s">
        <v>1</v>
      </c>
      <c r="K755" s="4" t="s">
        <v>1</v>
      </c>
      <c r="N755" s="4" t="s">
        <v>1</v>
      </c>
      <c r="O755" s="4" t="s">
        <v>1</v>
      </c>
    </row>
    <row r="756" spans="1:15" ht="12.75">
      <c r="A756" s="6" t="s">
        <v>758</v>
      </c>
      <c r="B756" s="4" t="s">
        <v>1</v>
      </c>
      <c r="C756" s="4" t="s">
        <v>1</v>
      </c>
      <c r="F756" s="4" t="s">
        <v>1</v>
      </c>
      <c r="G756" s="4" t="s">
        <v>1</v>
      </c>
      <c r="J756" s="4" t="s">
        <v>1</v>
      </c>
      <c r="K756" s="4" t="s">
        <v>1</v>
      </c>
      <c r="N756" s="4" t="s">
        <v>1</v>
      </c>
      <c r="O756" s="4" t="s">
        <v>1</v>
      </c>
    </row>
    <row r="757" spans="1:15" ht="12.75">
      <c r="A757" s="6" t="s">
        <v>759</v>
      </c>
      <c r="B757" s="4" t="s">
        <v>1</v>
      </c>
      <c r="C757" s="4" t="s">
        <v>1</v>
      </c>
      <c r="F757" s="4" t="s">
        <v>1</v>
      </c>
      <c r="G757" s="4" t="s">
        <v>1</v>
      </c>
      <c r="J757" s="4" t="s">
        <v>1</v>
      </c>
      <c r="K757" s="4" t="s">
        <v>1</v>
      </c>
      <c r="N757" s="4" t="s">
        <v>1</v>
      </c>
      <c r="O757" s="4" t="s">
        <v>1</v>
      </c>
    </row>
    <row r="758" spans="1:15" ht="12.75">
      <c r="A758" s="6" t="s">
        <v>760</v>
      </c>
      <c r="B758" s="4" t="s">
        <v>1</v>
      </c>
      <c r="C758" s="4" t="s">
        <v>1</v>
      </c>
      <c r="F758" s="4" t="s">
        <v>1</v>
      </c>
      <c r="G758" s="4" t="s">
        <v>1</v>
      </c>
      <c r="J758" s="4" t="s">
        <v>1</v>
      </c>
      <c r="K758" s="4" t="s">
        <v>1</v>
      </c>
      <c r="N758" s="4" t="s">
        <v>1</v>
      </c>
      <c r="O758" s="4" t="s">
        <v>1</v>
      </c>
    </row>
    <row r="759" spans="1:15" ht="12.75">
      <c r="A759" s="6" t="s">
        <v>761</v>
      </c>
      <c r="B759" s="4" t="s">
        <v>1</v>
      </c>
      <c r="C759" s="4" t="s">
        <v>1</v>
      </c>
      <c r="F759" s="4" t="s">
        <v>1</v>
      </c>
      <c r="G759" s="4" t="s">
        <v>1</v>
      </c>
      <c r="J759" s="4" t="s">
        <v>1</v>
      </c>
      <c r="K759" s="4" t="s">
        <v>1</v>
      </c>
      <c r="N759" s="4" t="s">
        <v>1</v>
      </c>
      <c r="O759" s="4" t="s">
        <v>1</v>
      </c>
    </row>
    <row r="760" spans="1:15" ht="12.75">
      <c r="A760" s="6" t="s">
        <v>762</v>
      </c>
      <c r="B760" s="4" t="s">
        <v>1</v>
      </c>
      <c r="C760" s="4" t="s">
        <v>1</v>
      </c>
      <c r="F760" s="4" t="s">
        <v>1</v>
      </c>
      <c r="G760" s="4" t="s">
        <v>1</v>
      </c>
      <c r="J760" s="4" t="s">
        <v>1</v>
      </c>
      <c r="K760" s="4" t="s">
        <v>1</v>
      </c>
      <c r="N760" s="4" t="s">
        <v>1</v>
      </c>
      <c r="O760" s="4" t="s">
        <v>1</v>
      </c>
    </row>
    <row r="761" spans="1:15" ht="12.75">
      <c r="A761" s="6" t="s">
        <v>763</v>
      </c>
      <c r="B761" s="4" t="s">
        <v>1</v>
      </c>
      <c r="C761" s="4" t="s">
        <v>1</v>
      </c>
      <c r="F761" s="4" t="s">
        <v>1</v>
      </c>
      <c r="G761" s="4" t="s">
        <v>1</v>
      </c>
      <c r="J761" s="4" t="s">
        <v>1</v>
      </c>
      <c r="K761" s="4" t="s">
        <v>1</v>
      </c>
      <c r="N761" s="4" t="s">
        <v>1</v>
      </c>
      <c r="O761" s="4" t="s">
        <v>1</v>
      </c>
    </row>
    <row r="762" spans="1:15" ht="12.75">
      <c r="A762" s="6" t="s">
        <v>764</v>
      </c>
      <c r="B762" s="4" t="s">
        <v>1</v>
      </c>
      <c r="C762" s="4" t="s">
        <v>1</v>
      </c>
      <c r="F762" s="4" t="s">
        <v>1</v>
      </c>
      <c r="G762" s="4" t="s">
        <v>1</v>
      </c>
      <c r="J762" s="4" t="s">
        <v>1</v>
      </c>
      <c r="K762" s="4" t="s">
        <v>1</v>
      </c>
      <c r="N762" s="4" t="s">
        <v>1</v>
      </c>
      <c r="O762" s="4" t="s">
        <v>1</v>
      </c>
    </row>
    <row r="763" spans="1:15" ht="12.75">
      <c r="A763" s="6" t="s">
        <v>765</v>
      </c>
      <c r="B763" s="4" t="s">
        <v>1</v>
      </c>
      <c r="C763" s="4" t="s">
        <v>1</v>
      </c>
      <c r="F763" s="4" t="s">
        <v>1</v>
      </c>
      <c r="G763" s="4" t="s">
        <v>1</v>
      </c>
      <c r="J763" s="4" t="s">
        <v>1</v>
      </c>
      <c r="K763" s="4" t="s">
        <v>1</v>
      </c>
      <c r="N763" s="4" t="s">
        <v>1</v>
      </c>
      <c r="O763" s="4" t="s">
        <v>1</v>
      </c>
    </row>
    <row r="764" spans="1:15" ht="12.75">
      <c r="A764" s="6" t="s">
        <v>766</v>
      </c>
      <c r="B764" s="4" t="s">
        <v>1</v>
      </c>
      <c r="C764" s="4" t="s">
        <v>1</v>
      </c>
      <c r="F764" s="4" t="s">
        <v>1</v>
      </c>
      <c r="G764" s="4" t="s">
        <v>1</v>
      </c>
      <c r="J764" s="4" t="s">
        <v>1</v>
      </c>
      <c r="K764" s="4" t="s">
        <v>1</v>
      </c>
      <c r="N764" s="4" t="s">
        <v>1</v>
      </c>
      <c r="O764" s="4" t="s">
        <v>1</v>
      </c>
    </row>
    <row r="765" spans="1:15" ht="12.75">
      <c r="A765" s="6" t="s">
        <v>767</v>
      </c>
      <c r="B765" s="4" t="s">
        <v>1</v>
      </c>
      <c r="C765" s="4" t="s">
        <v>1</v>
      </c>
      <c r="F765" s="4" t="s">
        <v>1</v>
      </c>
      <c r="G765" s="4" t="s">
        <v>1</v>
      </c>
      <c r="J765" s="4" t="s">
        <v>1</v>
      </c>
      <c r="K765" s="4" t="s">
        <v>1</v>
      </c>
      <c r="N765" s="4" t="s">
        <v>1</v>
      </c>
      <c r="O765" s="4" t="s">
        <v>1</v>
      </c>
    </row>
    <row r="766" spans="1:15" ht="12.75">
      <c r="A766" s="6" t="s">
        <v>768</v>
      </c>
      <c r="B766" s="4" t="s">
        <v>1</v>
      </c>
      <c r="C766" s="4" t="s">
        <v>1</v>
      </c>
      <c r="F766" s="4" t="s">
        <v>1</v>
      </c>
      <c r="G766" s="4" t="s">
        <v>1</v>
      </c>
      <c r="J766" s="4" t="s">
        <v>1</v>
      </c>
      <c r="K766" s="4" t="s">
        <v>1</v>
      </c>
      <c r="N766" s="4" t="s">
        <v>1</v>
      </c>
      <c r="O766" s="4" t="s">
        <v>1</v>
      </c>
    </row>
    <row r="767" spans="1:15" ht="12.75">
      <c r="A767" s="6" t="s">
        <v>769</v>
      </c>
      <c r="B767" s="4" t="s">
        <v>1</v>
      </c>
      <c r="C767" s="4" t="s">
        <v>1</v>
      </c>
      <c r="F767" s="4" t="s">
        <v>1</v>
      </c>
      <c r="G767" s="4" t="s">
        <v>1</v>
      </c>
      <c r="J767" s="4" t="s">
        <v>1</v>
      </c>
      <c r="K767" s="4" t="s">
        <v>1</v>
      </c>
      <c r="N767" s="4" t="s">
        <v>1</v>
      </c>
      <c r="O767" s="4" t="s">
        <v>1</v>
      </c>
    </row>
    <row r="768" spans="1:15" ht="12.75">
      <c r="A768" s="6" t="s">
        <v>770</v>
      </c>
      <c r="B768" s="4" t="s">
        <v>1</v>
      </c>
      <c r="C768" s="4" t="s">
        <v>1</v>
      </c>
      <c r="F768" s="4" t="s">
        <v>1</v>
      </c>
      <c r="G768" s="4" t="s">
        <v>1</v>
      </c>
      <c r="J768" s="4" t="s">
        <v>1</v>
      </c>
      <c r="K768" s="4" t="s">
        <v>1</v>
      </c>
      <c r="N768" s="4" t="s">
        <v>1</v>
      </c>
      <c r="O768" s="4" t="s">
        <v>1</v>
      </c>
    </row>
    <row r="769" spans="1:15" ht="12.75">
      <c r="A769" s="6" t="s">
        <v>771</v>
      </c>
      <c r="B769" s="4" t="s">
        <v>1</v>
      </c>
      <c r="C769" s="4" t="s">
        <v>1</v>
      </c>
      <c r="F769" s="4" t="s">
        <v>1</v>
      </c>
      <c r="G769" s="4" t="s">
        <v>1</v>
      </c>
      <c r="J769" s="4" t="s">
        <v>1</v>
      </c>
      <c r="K769" s="4" t="s">
        <v>1</v>
      </c>
      <c r="N769" s="4" t="s">
        <v>1</v>
      </c>
      <c r="O769" s="4" t="s">
        <v>1</v>
      </c>
    </row>
    <row r="770" spans="1:16" ht="12.75">
      <c r="A770" s="6" t="s">
        <v>772</v>
      </c>
      <c r="B770" s="4" t="s">
        <v>1</v>
      </c>
      <c r="C770" s="4" t="s">
        <v>1</v>
      </c>
      <c r="F770" s="4" t="s">
        <v>1</v>
      </c>
      <c r="G770" s="4" t="s">
        <v>1</v>
      </c>
      <c r="J770" s="4" t="s">
        <v>1</v>
      </c>
      <c r="K770" s="4" t="s">
        <v>1</v>
      </c>
      <c r="N770" s="5">
        <v>7</v>
      </c>
      <c r="O770" s="5">
        <v>0</v>
      </c>
      <c r="P770" t="s">
        <v>1177</v>
      </c>
    </row>
    <row r="771" spans="1:15" ht="12.75">
      <c r="A771" s="6" t="s">
        <v>773</v>
      </c>
      <c r="B771" s="4" t="s">
        <v>1</v>
      </c>
      <c r="C771" s="4" t="s">
        <v>1</v>
      </c>
      <c r="F771" s="4" t="s">
        <v>1</v>
      </c>
      <c r="G771" s="4" t="s">
        <v>1</v>
      </c>
      <c r="J771" s="4" t="s">
        <v>1</v>
      </c>
      <c r="K771" s="4" t="s">
        <v>1</v>
      </c>
      <c r="N771" s="4" t="s">
        <v>1</v>
      </c>
      <c r="O771" s="4" t="s">
        <v>1</v>
      </c>
    </row>
    <row r="772" spans="1:15" ht="12.75">
      <c r="A772" s="6" t="s">
        <v>774</v>
      </c>
      <c r="B772" s="4" t="s">
        <v>1</v>
      </c>
      <c r="C772" s="4" t="s">
        <v>1</v>
      </c>
      <c r="F772" s="4" t="s">
        <v>1</v>
      </c>
      <c r="G772" s="4" t="s">
        <v>1</v>
      </c>
      <c r="J772" s="4" t="s">
        <v>1</v>
      </c>
      <c r="K772" s="4" t="s">
        <v>1</v>
      </c>
      <c r="N772" s="4" t="s">
        <v>1</v>
      </c>
      <c r="O772" s="4" t="s">
        <v>1</v>
      </c>
    </row>
    <row r="773" spans="1:15" ht="12.75">
      <c r="A773" s="6" t="s">
        <v>775</v>
      </c>
      <c r="B773" s="4" t="s">
        <v>1</v>
      </c>
      <c r="C773" s="4" t="s">
        <v>1</v>
      </c>
      <c r="F773" s="4" t="s">
        <v>1</v>
      </c>
      <c r="G773" s="4" t="s">
        <v>1</v>
      </c>
      <c r="J773" s="4" t="s">
        <v>1</v>
      </c>
      <c r="K773" s="4" t="s">
        <v>1</v>
      </c>
      <c r="N773" s="4" t="s">
        <v>1</v>
      </c>
      <c r="O773" s="4" t="s">
        <v>1</v>
      </c>
    </row>
    <row r="774" spans="1:15" ht="12.75">
      <c r="A774" s="6" t="s">
        <v>776</v>
      </c>
      <c r="B774" s="4" t="s">
        <v>1</v>
      </c>
      <c r="C774" s="4" t="s">
        <v>1</v>
      </c>
      <c r="F774" s="4" t="s">
        <v>1</v>
      </c>
      <c r="G774" s="4" t="s">
        <v>1</v>
      </c>
      <c r="J774" s="4" t="s">
        <v>1</v>
      </c>
      <c r="K774" s="4" t="s">
        <v>1</v>
      </c>
      <c r="N774" s="4" t="s">
        <v>1</v>
      </c>
      <c r="O774" s="4" t="s">
        <v>1</v>
      </c>
    </row>
    <row r="775" spans="1:15" ht="12.75">
      <c r="A775" s="6" t="s">
        <v>777</v>
      </c>
      <c r="B775" s="4" t="s">
        <v>1</v>
      </c>
      <c r="C775" s="4" t="s">
        <v>1</v>
      </c>
      <c r="F775" s="4" t="s">
        <v>1</v>
      </c>
      <c r="G775" s="4" t="s">
        <v>1</v>
      </c>
      <c r="J775" s="4" t="s">
        <v>1</v>
      </c>
      <c r="K775" s="4" t="s">
        <v>1</v>
      </c>
      <c r="N775" s="4" t="s">
        <v>1</v>
      </c>
      <c r="O775" s="4" t="s">
        <v>1</v>
      </c>
    </row>
    <row r="776" spans="1:15" ht="12.75">
      <c r="A776" s="6" t="s">
        <v>778</v>
      </c>
      <c r="B776" s="4" t="s">
        <v>1</v>
      </c>
      <c r="C776" s="4" t="s">
        <v>1</v>
      </c>
      <c r="F776" s="4" t="s">
        <v>1</v>
      </c>
      <c r="G776" s="4" t="s">
        <v>1</v>
      </c>
      <c r="J776" s="4" t="s">
        <v>1</v>
      </c>
      <c r="K776" s="4" t="s">
        <v>1</v>
      </c>
      <c r="N776" s="4" t="s">
        <v>1</v>
      </c>
      <c r="O776" s="4" t="s">
        <v>1</v>
      </c>
    </row>
    <row r="777" spans="1:15" ht="12.75">
      <c r="A777" s="6" t="s">
        <v>779</v>
      </c>
      <c r="B777" s="4" t="s">
        <v>1</v>
      </c>
      <c r="C777" s="4" t="s">
        <v>1</v>
      </c>
      <c r="F777" s="4" t="s">
        <v>1</v>
      </c>
      <c r="G777" s="4" t="s">
        <v>1</v>
      </c>
      <c r="J777" s="4" t="s">
        <v>1</v>
      </c>
      <c r="K777" s="4" t="s">
        <v>1</v>
      </c>
      <c r="N777" s="4" t="s">
        <v>1</v>
      </c>
      <c r="O777" s="4" t="s">
        <v>1</v>
      </c>
    </row>
    <row r="778" spans="1:15" ht="12.75">
      <c r="A778" s="6" t="s">
        <v>780</v>
      </c>
      <c r="B778" s="4" t="s">
        <v>1</v>
      </c>
      <c r="C778" s="4" t="s">
        <v>1</v>
      </c>
      <c r="F778" s="4" t="s">
        <v>1</v>
      </c>
      <c r="G778" s="4" t="s">
        <v>1</v>
      </c>
      <c r="J778" s="4" t="s">
        <v>1</v>
      </c>
      <c r="K778" s="4" t="s">
        <v>1</v>
      </c>
      <c r="N778" s="4" t="s">
        <v>1</v>
      </c>
      <c r="O778" s="4" t="s">
        <v>1</v>
      </c>
    </row>
    <row r="779" spans="1:15" ht="12.75">
      <c r="A779" s="6" t="s">
        <v>781</v>
      </c>
      <c r="B779" s="4" t="s">
        <v>1</v>
      </c>
      <c r="C779" s="4" t="s">
        <v>1</v>
      </c>
      <c r="F779" s="4" t="s">
        <v>1</v>
      </c>
      <c r="G779" s="4" t="s">
        <v>1</v>
      </c>
      <c r="J779" s="4" t="s">
        <v>1</v>
      </c>
      <c r="K779" s="4" t="s">
        <v>1</v>
      </c>
      <c r="N779" s="4" t="s">
        <v>1</v>
      </c>
      <c r="O779" s="4" t="s">
        <v>1</v>
      </c>
    </row>
    <row r="780" spans="1:15" ht="12.75">
      <c r="A780" s="6" t="s">
        <v>782</v>
      </c>
      <c r="B780" s="4" t="s">
        <v>1</v>
      </c>
      <c r="C780" s="4" t="s">
        <v>1</v>
      </c>
      <c r="F780" s="4" t="s">
        <v>1</v>
      </c>
      <c r="G780" s="4" t="s">
        <v>1</v>
      </c>
      <c r="J780" s="4" t="s">
        <v>1</v>
      </c>
      <c r="K780" s="4" t="s">
        <v>1</v>
      </c>
      <c r="N780" s="4" t="s">
        <v>1</v>
      </c>
      <c r="O780" s="4" t="s">
        <v>1</v>
      </c>
    </row>
    <row r="781" spans="1:15" ht="12.75">
      <c r="A781" s="6" t="s">
        <v>783</v>
      </c>
      <c r="B781" s="4" t="s">
        <v>1</v>
      </c>
      <c r="C781" s="4" t="s">
        <v>1</v>
      </c>
      <c r="F781" s="4" t="s">
        <v>1</v>
      </c>
      <c r="G781" s="4" t="s">
        <v>1</v>
      </c>
      <c r="J781" s="4" t="s">
        <v>1</v>
      </c>
      <c r="K781" s="4" t="s">
        <v>1</v>
      </c>
      <c r="N781" s="4" t="s">
        <v>1</v>
      </c>
      <c r="O781" s="4" t="s">
        <v>1</v>
      </c>
    </row>
    <row r="782" spans="1:15" ht="12.75">
      <c r="A782" s="6" t="s">
        <v>784</v>
      </c>
      <c r="B782" s="4" t="s">
        <v>1</v>
      </c>
      <c r="C782" s="4" t="s">
        <v>1</v>
      </c>
      <c r="F782" s="4" t="s">
        <v>1</v>
      </c>
      <c r="G782" s="4" t="s">
        <v>1</v>
      </c>
      <c r="J782" s="4" t="s">
        <v>1</v>
      </c>
      <c r="K782" s="4" t="s">
        <v>1</v>
      </c>
      <c r="N782" s="4" t="s">
        <v>1</v>
      </c>
      <c r="O782" s="4" t="s">
        <v>1</v>
      </c>
    </row>
    <row r="783" spans="1:15" ht="12.75">
      <c r="A783" s="6" t="s">
        <v>785</v>
      </c>
      <c r="B783" s="4" t="s">
        <v>1</v>
      </c>
      <c r="C783" s="4" t="s">
        <v>1</v>
      </c>
      <c r="F783" s="4" t="s">
        <v>1</v>
      </c>
      <c r="G783" s="4" t="s">
        <v>1</v>
      </c>
      <c r="J783" s="4" t="s">
        <v>1</v>
      </c>
      <c r="K783" s="4" t="s">
        <v>1</v>
      </c>
      <c r="N783" s="4" t="s">
        <v>1</v>
      </c>
      <c r="O783" s="4" t="s">
        <v>1</v>
      </c>
    </row>
    <row r="784" spans="1:15" ht="12.75">
      <c r="A784" s="6" t="s">
        <v>786</v>
      </c>
      <c r="B784" s="4" t="s">
        <v>1</v>
      </c>
      <c r="C784" s="4" t="s">
        <v>1</v>
      </c>
      <c r="F784" s="4" t="s">
        <v>1</v>
      </c>
      <c r="G784" s="4" t="s">
        <v>1</v>
      </c>
      <c r="J784" s="4" t="s">
        <v>1</v>
      </c>
      <c r="K784" s="4" t="s">
        <v>1</v>
      </c>
      <c r="N784" s="4" t="s">
        <v>1</v>
      </c>
      <c r="O784" s="4" t="s">
        <v>1</v>
      </c>
    </row>
    <row r="785" spans="1:15" ht="12.75">
      <c r="A785" s="6" t="s">
        <v>787</v>
      </c>
      <c r="B785" s="4" t="s">
        <v>1</v>
      </c>
      <c r="C785" s="4" t="s">
        <v>1</v>
      </c>
      <c r="F785" s="4" t="s">
        <v>1</v>
      </c>
      <c r="G785" s="4" t="s">
        <v>1</v>
      </c>
      <c r="J785" s="4" t="s">
        <v>1</v>
      </c>
      <c r="K785" s="4" t="s">
        <v>1</v>
      </c>
      <c r="N785" s="4" t="s">
        <v>1</v>
      </c>
      <c r="O785" s="4" t="s">
        <v>1</v>
      </c>
    </row>
    <row r="786" spans="1:15" ht="12.75">
      <c r="A786" s="6" t="s">
        <v>788</v>
      </c>
      <c r="B786" s="4" t="s">
        <v>1</v>
      </c>
      <c r="C786" s="4" t="s">
        <v>1</v>
      </c>
      <c r="F786" s="4" t="s">
        <v>1</v>
      </c>
      <c r="G786" s="4" t="s">
        <v>1</v>
      </c>
      <c r="J786" s="4" t="s">
        <v>1</v>
      </c>
      <c r="K786" s="4" t="s">
        <v>1</v>
      </c>
      <c r="N786" s="4" t="s">
        <v>1</v>
      </c>
      <c r="O786" s="4" t="s">
        <v>1</v>
      </c>
    </row>
    <row r="787" spans="1:15" ht="12.75">
      <c r="A787" s="6" t="s">
        <v>789</v>
      </c>
      <c r="B787" s="4" t="s">
        <v>1</v>
      </c>
      <c r="C787" s="4" t="s">
        <v>1</v>
      </c>
      <c r="F787" s="4" t="s">
        <v>1</v>
      </c>
      <c r="G787" s="4" t="s">
        <v>1</v>
      </c>
      <c r="J787" s="4" t="s">
        <v>1</v>
      </c>
      <c r="K787" s="4" t="s">
        <v>1</v>
      </c>
      <c r="N787" s="4" t="s">
        <v>1</v>
      </c>
      <c r="O787" s="4" t="s">
        <v>1</v>
      </c>
    </row>
    <row r="788" spans="1:15" ht="12.75">
      <c r="A788" s="6" t="s">
        <v>790</v>
      </c>
      <c r="B788" s="4" t="s">
        <v>1</v>
      </c>
      <c r="C788" s="4" t="s">
        <v>1</v>
      </c>
      <c r="F788" s="4" t="s">
        <v>1</v>
      </c>
      <c r="G788" s="4" t="s">
        <v>1</v>
      </c>
      <c r="J788" s="4" t="s">
        <v>1</v>
      </c>
      <c r="K788" s="4" t="s">
        <v>1</v>
      </c>
      <c r="N788" s="4" t="s">
        <v>1</v>
      </c>
      <c r="O788" s="4" t="s">
        <v>1</v>
      </c>
    </row>
    <row r="789" spans="1:15" ht="12.75">
      <c r="A789" s="6" t="s">
        <v>791</v>
      </c>
      <c r="B789" s="4" t="s">
        <v>1</v>
      </c>
      <c r="C789" s="4" t="s">
        <v>1</v>
      </c>
      <c r="F789" s="4" t="s">
        <v>1</v>
      </c>
      <c r="G789" s="4" t="s">
        <v>1</v>
      </c>
      <c r="J789" s="4" t="s">
        <v>1</v>
      </c>
      <c r="K789" s="4" t="s">
        <v>1</v>
      </c>
      <c r="N789" s="4" t="s">
        <v>1</v>
      </c>
      <c r="O789" s="4" t="s">
        <v>1</v>
      </c>
    </row>
    <row r="790" spans="1:15" ht="12.75">
      <c r="A790" s="6" t="s">
        <v>792</v>
      </c>
      <c r="B790" s="4" t="s">
        <v>1</v>
      </c>
      <c r="C790" s="4" t="s">
        <v>1</v>
      </c>
      <c r="F790" s="4" t="s">
        <v>1</v>
      </c>
      <c r="G790" s="4" t="s">
        <v>1</v>
      </c>
      <c r="J790" s="4" t="s">
        <v>1</v>
      </c>
      <c r="K790" s="4" t="s">
        <v>1</v>
      </c>
      <c r="N790" s="4" t="s">
        <v>1</v>
      </c>
      <c r="O790" s="4" t="s">
        <v>1</v>
      </c>
    </row>
    <row r="791" spans="1:15" ht="12.75">
      <c r="A791" s="6" t="s">
        <v>793</v>
      </c>
      <c r="B791" s="4" t="s">
        <v>1</v>
      </c>
      <c r="C791" s="4" t="s">
        <v>1</v>
      </c>
      <c r="F791" s="4" t="s">
        <v>1</v>
      </c>
      <c r="G791" s="4" t="s">
        <v>1</v>
      </c>
      <c r="J791" s="4" t="s">
        <v>1</v>
      </c>
      <c r="K791" s="4" t="s">
        <v>1</v>
      </c>
      <c r="N791" s="4" t="s">
        <v>1</v>
      </c>
      <c r="O791" s="4" t="s">
        <v>1</v>
      </c>
    </row>
    <row r="792" spans="1:15" ht="12.75">
      <c r="A792" s="6" t="s">
        <v>794</v>
      </c>
      <c r="B792" s="4" t="s">
        <v>1</v>
      </c>
      <c r="C792" s="4" t="s">
        <v>1</v>
      </c>
      <c r="F792" s="4" t="s">
        <v>1</v>
      </c>
      <c r="G792" s="4" t="s">
        <v>1</v>
      </c>
      <c r="J792" s="4" t="s">
        <v>1</v>
      </c>
      <c r="K792" s="4" t="s">
        <v>1</v>
      </c>
      <c r="N792" s="4" t="s">
        <v>1</v>
      </c>
      <c r="O792" s="4" t="s">
        <v>1</v>
      </c>
    </row>
    <row r="793" spans="1:15" ht="12.75">
      <c r="A793" s="6" t="s">
        <v>795</v>
      </c>
      <c r="B793" s="4" t="s">
        <v>1</v>
      </c>
      <c r="C793" s="4" t="s">
        <v>1</v>
      </c>
      <c r="F793" s="4" t="s">
        <v>1</v>
      </c>
      <c r="G793" s="4" t="s">
        <v>1</v>
      </c>
      <c r="J793" s="4" t="s">
        <v>1</v>
      </c>
      <c r="K793" s="4" t="s">
        <v>1</v>
      </c>
      <c r="N793" s="4" t="s">
        <v>1</v>
      </c>
      <c r="O793" s="4" t="s">
        <v>1</v>
      </c>
    </row>
    <row r="794" spans="1:15" ht="12.75">
      <c r="A794" s="6" t="s">
        <v>796</v>
      </c>
      <c r="B794" s="4" t="s">
        <v>1</v>
      </c>
      <c r="C794" s="4" t="s">
        <v>1</v>
      </c>
      <c r="F794" s="4" t="s">
        <v>1</v>
      </c>
      <c r="G794" s="4" t="s">
        <v>1</v>
      </c>
      <c r="J794" s="4" t="s">
        <v>1</v>
      </c>
      <c r="K794" s="4" t="s">
        <v>1</v>
      </c>
      <c r="N794" s="4" t="s">
        <v>1</v>
      </c>
      <c r="O794" s="4" t="s">
        <v>1</v>
      </c>
    </row>
    <row r="795" spans="1:15" ht="12.75">
      <c r="A795" s="6" t="s">
        <v>797</v>
      </c>
      <c r="B795" s="4" t="s">
        <v>1</v>
      </c>
      <c r="C795" s="4" t="s">
        <v>1</v>
      </c>
      <c r="F795" s="4" t="s">
        <v>1</v>
      </c>
      <c r="G795" s="4" t="s">
        <v>1</v>
      </c>
      <c r="J795" s="4" t="s">
        <v>1</v>
      </c>
      <c r="K795" s="4" t="s">
        <v>1</v>
      </c>
      <c r="N795" s="4" t="s">
        <v>1</v>
      </c>
      <c r="O795" s="4" t="s">
        <v>1</v>
      </c>
    </row>
    <row r="796" spans="1:15" ht="12.75">
      <c r="A796" s="6" t="s">
        <v>798</v>
      </c>
      <c r="B796" s="4" t="s">
        <v>1</v>
      </c>
      <c r="C796" s="4" t="s">
        <v>1</v>
      </c>
      <c r="F796" s="4" t="s">
        <v>1</v>
      </c>
      <c r="G796" s="4" t="s">
        <v>1</v>
      </c>
      <c r="J796" s="4" t="s">
        <v>1</v>
      </c>
      <c r="K796" s="4" t="s">
        <v>1</v>
      </c>
      <c r="N796" s="4" t="s">
        <v>1</v>
      </c>
      <c r="O796" s="4" t="s">
        <v>1</v>
      </c>
    </row>
    <row r="797" spans="1:15" ht="12.75">
      <c r="A797" s="6" t="s">
        <v>799</v>
      </c>
      <c r="B797" s="4" t="s">
        <v>1</v>
      </c>
      <c r="C797" s="4" t="s">
        <v>1</v>
      </c>
      <c r="F797" s="4" t="s">
        <v>1</v>
      </c>
      <c r="G797" s="4" t="s">
        <v>1</v>
      </c>
      <c r="J797" s="4" t="s">
        <v>1</v>
      </c>
      <c r="K797" s="4" t="s">
        <v>1</v>
      </c>
      <c r="N797" s="4" t="s">
        <v>1</v>
      </c>
      <c r="O797" s="4" t="s">
        <v>1</v>
      </c>
    </row>
    <row r="798" spans="1:15" ht="12.75">
      <c r="A798" s="6" t="s">
        <v>800</v>
      </c>
      <c r="B798" s="4" t="s">
        <v>1</v>
      </c>
      <c r="C798" s="4" t="s">
        <v>1</v>
      </c>
      <c r="F798" s="4" t="s">
        <v>1</v>
      </c>
      <c r="G798" s="4" t="s">
        <v>1</v>
      </c>
      <c r="J798" s="4" t="s">
        <v>1</v>
      </c>
      <c r="K798" s="4" t="s">
        <v>1</v>
      </c>
      <c r="N798" s="4" t="s">
        <v>1</v>
      </c>
      <c r="O798" s="4" t="s">
        <v>1</v>
      </c>
    </row>
    <row r="799" spans="1:15" ht="12.75">
      <c r="A799" s="6" t="s">
        <v>801</v>
      </c>
      <c r="B799" s="4" t="s">
        <v>1</v>
      </c>
      <c r="C799" s="4" t="s">
        <v>1</v>
      </c>
      <c r="F799" s="4" t="s">
        <v>1</v>
      </c>
      <c r="G799" s="4" t="s">
        <v>1</v>
      </c>
      <c r="J799" s="4" t="s">
        <v>1</v>
      </c>
      <c r="K799" s="4" t="s">
        <v>1</v>
      </c>
      <c r="N799" s="4" t="s">
        <v>1</v>
      </c>
      <c r="O799" s="4" t="s">
        <v>1</v>
      </c>
    </row>
    <row r="800" spans="1:15" ht="12.75">
      <c r="A800" s="6" t="s">
        <v>802</v>
      </c>
      <c r="B800" s="4" t="s">
        <v>1</v>
      </c>
      <c r="C800" s="4" t="s">
        <v>1</v>
      </c>
      <c r="F800" s="4" t="s">
        <v>1</v>
      </c>
      <c r="G800" s="4" t="s">
        <v>1</v>
      </c>
      <c r="J800" s="4" t="s">
        <v>1</v>
      </c>
      <c r="K800" s="4" t="s">
        <v>1</v>
      </c>
      <c r="N800" s="4" t="s">
        <v>1</v>
      </c>
      <c r="O800" s="4" t="s">
        <v>1</v>
      </c>
    </row>
    <row r="801" spans="1:15" ht="12.75">
      <c r="A801" s="6" t="s">
        <v>803</v>
      </c>
      <c r="B801" s="4" t="s">
        <v>1</v>
      </c>
      <c r="C801" s="4" t="s">
        <v>1</v>
      </c>
      <c r="F801" s="4" t="s">
        <v>1</v>
      </c>
      <c r="G801" s="4" t="s">
        <v>1</v>
      </c>
      <c r="J801" s="4" t="s">
        <v>1</v>
      </c>
      <c r="K801" s="4" t="s">
        <v>1</v>
      </c>
      <c r="N801" s="4" t="s">
        <v>1</v>
      </c>
      <c r="O801" s="4" t="s">
        <v>1</v>
      </c>
    </row>
    <row r="802" spans="1:15" ht="12.75">
      <c r="A802" s="6" t="s">
        <v>804</v>
      </c>
      <c r="B802" s="4" t="s">
        <v>1</v>
      </c>
      <c r="C802" s="4" t="s">
        <v>1</v>
      </c>
      <c r="F802" s="4" t="s">
        <v>1</v>
      </c>
      <c r="G802" s="4" t="s">
        <v>1</v>
      </c>
      <c r="J802" s="4" t="s">
        <v>1</v>
      </c>
      <c r="K802" s="4" t="s">
        <v>1</v>
      </c>
      <c r="N802" s="4" t="s">
        <v>1</v>
      </c>
      <c r="O802" s="4" t="s">
        <v>1</v>
      </c>
    </row>
    <row r="803" spans="1:15" ht="12.75">
      <c r="A803" s="6" t="s">
        <v>805</v>
      </c>
      <c r="B803" s="4" t="s">
        <v>1</v>
      </c>
      <c r="C803" s="4" t="s">
        <v>1</v>
      </c>
      <c r="F803" s="4" t="s">
        <v>1</v>
      </c>
      <c r="G803" s="4" t="s">
        <v>1</v>
      </c>
      <c r="J803" s="4" t="s">
        <v>1</v>
      </c>
      <c r="K803" s="4" t="s">
        <v>1</v>
      </c>
      <c r="N803" s="4" t="s">
        <v>1</v>
      </c>
      <c r="O803" s="4" t="s">
        <v>1</v>
      </c>
    </row>
    <row r="804" spans="1:15" ht="12.75">
      <c r="A804" s="6" t="s">
        <v>806</v>
      </c>
      <c r="B804" s="4" t="s">
        <v>1</v>
      </c>
      <c r="C804" s="4" t="s">
        <v>1</v>
      </c>
      <c r="F804" s="4" t="s">
        <v>1</v>
      </c>
      <c r="G804" s="4" t="s">
        <v>1</v>
      </c>
      <c r="J804" s="4" t="s">
        <v>1</v>
      </c>
      <c r="K804" s="4" t="s">
        <v>1</v>
      </c>
      <c r="N804" s="4" t="s">
        <v>1</v>
      </c>
      <c r="O804" s="4" t="s">
        <v>1</v>
      </c>
    </row>
    <row r="805" spans="1:15" ht="12.75">
      <c r="A805" s="6" t="s">
        <v>807</v>
      </c>
      <c r="B805" s="4" t="s">
        <v>1</v>
      </c>
      <c r="C805" s="4" t="s">
        <v>1</v>
      </c>
      <c r="F805" s="4" t="s">
        <v>1</v>
      </c>
      <c r="G805" s="4" t="s">
        <v>1</v>
      </c>
      <c r="J805" s="4" t="s">
        <v>1</v>
      </c>
      <c r="K805" s="4" t="s">
        <v>1</v>
      </c>
      <c r="N805" s="4" t="s">
        <v>1</v>
      </c>
      <c r="O805" s="4" t="s">
        <v>1</v>
      </c>
    </row>
    <row r="806" spans="1:15" ht="12.75">
      <c r="A806" s="6" t="s">
        <v>808</v>
      </c>
      <c r="B806" s="4" t="s">
        <v>1</v>
      </c>
      <c r="C806" s="4" t="s">
        <v>1</v>
      </c>
      <c r="F806" s="4" t="s">
        <v>1</v>
      </c>
      <c r="G806" s="4" t="s">
        <v>1</v>
      </c>
      <c r="J806" s="4" t="s">
        <v>1</v>
      </c>
      <c r="K806" s="4" t="s">
        <v>1</v>
      </c>
      <c r="N806" s="4" t="s">
        <v>1</v>
      </c>
      <c r="O806" s="4" t="s">
        <v>1</v>
      </c>
    </row>
    <row r="807" spans="1:15" ht="12.75">
      <c r="A807" s="6" t="s">
        <v>809</v>
      </c>
      <c r="B807" s="4" t="s">
        <v>1</v>
      </c>
      <c r="C807" s="4" t="s">
        <v>1</v>
      </c>
      <c r="F807" s="4" t="s">
        <v>1</v>
      </c>
      <c r="G807" s="4" t="s">
        <v>1</v>
      </c>
      <c r="J807" s="4" t="s">
        <v>1</v>
      </c>
      <c r="K807" s="4" t="s">
        <v>1</v>
      </c>
      <c r="N807" s="4" t="s">
        <v>1</v>
      </c>
      <c r="O807" s="4" t="s">
        <v>1</v>
      </c>
    </row>
    <row r="808" spans="1:15" ht="12.75">
      <c r="A808" s="6" t="s">
        <v>810</v>
      </c>
      <c r="B808" s="4" t="s">
        <v>1</v>
      </c>
      <c r="C808" s="4" t="s">
        <v>1</v>
      </c>
      <c r="F808" s="4" t="s">
        <v>1</v>
      </c>
      <c r="G808" s="4" t="s">
        <v>1</v>
      </c>
      <c r="J808" s="4" t="s">
        <v>1</v>
      </c>
      <c r="K808" s="4" t="s">
        <v>1</v>
      </c>
      <c r="N808" s="4" t="s">
        <v>1</v>
      </c>
      <c r="O808" s="4" t="s">
        <v>1</v>
      </c>
    </row>
    <row r="809" spans="1:15" ht="12.75">
      <c r="A809" s="6" t="s">
        <v>811</v>
      </c>
      <c r="B809" s="4" t="s">
        <v>1</v>
      </c>
      <c r="C809" s="4" t="s">
        <v>1</v>
      </c>
      <c r="F809" s="4" t="s">
        <v>1</v>
      </c>
      <c r="G809" s="4" t="s">
        <v>1</v>
      </c>
      <c r="J809" s="4" t="s">
        <v>1</v>
      </c>
      <c r="K809" s="4" t="s">
        <v>1</v>
      </c>
      <c r="N809" s="4" t="s">
        <v>1</v>
      </c>
      <c r="O809" s="4" t="s">
        <v>1</v>
      </c>
    </row>
    <row r="810" spans="1:15" ht="12.75">
      <c r="A810" s="6" t="s">
        <v>812</v>
      </c>
      <c r="B810" s="4" t="s">
        <v>1</v>
      </c>
      <c r="C810" s="4" t="s">
        <v>1</v>
      </c>
      <c r="F810" s="4" t="s">
        <v>1</v>
      </c>
      <c r="G810" s="4" t="s">
        <v>1</v>
      </c>
      <c r="J810" s="4" t="s">
        <v>1</v>
      </c>
      <c r="K810" s="4" t="s">
        <v>1</v>
      </c>
      <c r="N810" s="4" t="s">
        <v>1</v>
      </c>
      <c r="O810" s="4" t="s">
        <v>1</v>
      </c>
    </row>
    <row r="811" spans="1:15" ht="12.75">
      <c r="A811" s="6" t="s">
        <v>813</v>
      </c>
      <c r="B811" s="4" t="s">
        <v>1</v>
      </c>
      <c r="C811" s="4" t="s">
        <v>1</v>
      </c>
      <c r="F811" s="4" t="s">
        <v>1</v>
      </c>
      <c r="G811" s="4" t="s">
        <v>1</v>
      </c>
      <c r="J811" s="4" t="s">
        <v>1</v>
      </c>
      <c r="K811" s="4" t="s">
        <v>1</v>
      </c>
      <c r="N811" s="4" t="s">
        <v>1</v>
      </c>
      <c r="O811" s="4" t="s">
        <v>1</v>
      </c>
    </row>
    <row r="812" spans="1:15" ht="12.75">
      <c r="A812" s="6" t="s">
        <v>814</v>
      </c>
      <c r="B812" s="4" t="s">
        <v>1</v>
      </c>
      <c r="C812" s="4" t="s">
        <v>1</v>
      </c>
      <c r="F812" s="4" t="s">
        <v>1</v>
      </c>
      <c r="G812" s="4" t="s">
        <v>1</v>
      </c>
      <c r="J812" s="4" t="s">
        <v>1</v>
      </c>
      <c r="K812" s="4" t="s">
        <v>1</v>
      </c>
      <c r="N812" s="4" t="s">
        <v>1</v>
      </c>
      <c r="O812" s="4" t="s">
        <v>1</v>
      </c>
    </row>
    <row r="813" spans="1:15" ht="12.75">
      <c r="A813" s="6" t="s">
        <v>815</v>
      </c>
      <c r="B813" s="4" t="s">
        <v>1</v>
      </c>
      <c r="C813" s="4" t="s">
        <v>1</v>
      </c>
      <c r="F813" s="4" t="s">
        <v>1</v>
      </c>
      <c r="G813" s="4" t="s">
        <v>1</v>
      </c>
      <c r="J813" s="4" t="s">
        <v>1</v>
      </c>
      <c r="K813" s="4" t="s">
        <v>1</v>
      </c>
      <c r="N813" s="4" t="s">
        <v>1</v>
      </c>
      <c r="O813" s="4" t="s">
        <v>1</v>
      </c>
    </row>
    <row r="814" spans="1:15" ht="12.75">
      <c r="A814" s="6" t="s">
        <v>816</v>
      </c>
      <c r="B814" s="4" t="s">
        <v>1</v>
      </c>
      <c r="C814" s="4" t="s">
        <v>1</v>
      </c>
      <c r="F814" s="4" t="s">
        <v>1</v>
      </c>
      <c r="G814" s="4" t="s">
        <v>1</v>
      </c>
      <c r="J814" s="4" t="s">
        <v>1</v>
      </c>
      <c r="K814" s="4" t="s">
        <v>1</v>
      </c>
      <c r="N814" s="4" t="s">
        <v>1</v>
      </c>
      <c r="O814" s="4" t="s">
        <v>1</v>
      </c>
    </row>
    <row r="815" spans="1:15" ht="12.75">
      <c r="A815" s="6" t="s">
        <v>817</v>
      </c>
      <c r="B815" s="4" t="s">
        <v>1</v>
      </c>
      <c r="C815" s="4" t="s">
        <v>1</v>
      </c>
      <c r="F815" s="4" t="s">
        <v>1</v>
      </c>
      <c r="G815" s="4" t="s">
        <v>1</v>
      </c>
      <c r="J815" s="4" t="s">
        <v>1</v>
      </c>
      <c r="K815" s="4" t="s">
        <v>1</v>
      </c>
      <c r="N815" s="4" t="s">
        <v>1</v>
      </c>
      <c r="O815" s="4" t="s">
        <v>1</v>
      </c>
    </row>
    <row r="816" spans="1:15" ht="12.75">
      <c r="A816" s="6" t="s">
        <v>818</v>
      </c>
      <c r="B816" s="4" t="s">
        <v>1</v>
      </c>
      <c r="C816" s="4" t="s">
        <v>1</v>
      </c>
      <c r="F816" s="4" t="s">
        <v>1</v>
      </c>
      <c r="G816" s="4" t="s">
        <v>1</v>
      </c>
      <c r="J816" s="4" t="s">
        <v>1</v>
      </c>
      <c r="K816" s="4" t="s">
        <v>1</v>
      </c>
      <c r="N816" s="4" t="s">
        <v>1</v>
      </c>
      <c r="O816" s="4" t="s">
        <v>1</v>
      </c>
    </row>
    <row r="817" spans="1:15" ht="12.75">
      <c r="A817" s="6" t="s">
        <v>819</v>
      </c>
      <c r="B817" s="4" t="s">
        <v>1</v>
      </c>
      <c r="C817" s="4" t="s">
        <v>1</v>
      </c>
      <c r="F817" s="4" t="s">
        <v>1</v>
      </c>
      <c r="G817" s="4" t="s">
        <v>1</v>
      </c>
      <c r="J817" s="4" t="s">
        <v>1</v>
      </c>
      <c r="K817" s="4" t="s">
        <v>1</v>
      </c>
      <c r="N817" s="4" t="s">
        <v>1</v>
      </c>
      <c r="O817" s="4" t="s">
        <v>1</v>
      </c>
    </row>
    <row r="818" spans="1:15" ht="12.75">
      <c r="A818" s="6" t="s">
        <v>820</v>
      </c>
      <c r="B818" s="4" t="s">
        <v>1</v>
      </c>
      <c r="C818" s="4" t="s">
        <v>1</v>
      </c>
      <c r="F818" s="4" t="s">
        <v>1</v>
      </c>
      <c r="G818" s="4" t="s">
        <v>1</v>
      </c>
      <c r="J818" s="4" t="s">
        <v>1</v>
      </c>
      <c r="K818" s="4" t="s">
        <v>1</v>
      </c>
      <c r="N818" s="4" t="s">
        <v>1</v>
      </c>
      <c r="O818" s="4" t="s">
        <v>1</v>
      </c>
    </row>
    <row r="819" spans="1:15" ht="12.75">
      <c r="A819" s="6" t="s">
        <v>821</v>
      </c>
      <c r="B819" s="4" t="s">
        <v>1</v>
      </c>
      <c r="C819" s="4" t="s">
        <v>1</v>
      </c>
      <c r="F819" s="4" t="s">
        <v>1</v>
      </c>
      <c r="G819" s="4" t="s">
        <v>1</v>
      </c>
      <c r="J819" s="4" t="s">
        <v>1</v>
      </c>
      <c r="K819" s="4" t="s">
        <v>1</v>
      </c>
      <c r="N819" s="4" t="s">
        <v>1</v>
      </c>
      <c r="O819" s="4" t="s">
        <v>1</v>
      </c>
    </row>
    <row r="820" spans="1:15" ht="12.75">
      <c r="A820" s="6" t="s">
        <v>822</v>
      </c>
      <c r="B820" s="4" t="s">
        <v>1</v>
      </c>
      <c r="C820" s="4" t="s">
        <v>1</v>
      </c>
      <c r="F820" s="4" t="s">
        <v>1</v>
      </c>
      <c r="G820" s="4" t="s">
        <v>1</v>
      </c>
      <c r="J820" s="4" t="s">
        <v>1</v>
      </c>
      <c r="K820" s="4" t="s">
        <v>1</v>
      </c>
      <c r="N820" s="4" t="s">
        <v>1</v>
      </c>
      <c r="O820" s="4" t="s">
        <v>1</v>
      </c>
    </row>
    <row r="821" spans="1:15" ht="12.75">
      <c r="A821" s="6" t="s">
        <v>823</v>
      </c>
      <c r="B821" s="4" t="s">
        <v>1</v>
      </c>
      <c r="C821" s="4" t="s">
        <v>1</v>
      </c>
      <c r="F821" s="4" t="s">
        <v>1</v>
      </c>
      <c r="G821" s="4" t="s">
        <v>1</v>
      </c>
      <c r="J821" s="4" t="s">
        <v>1</v>
      </c>
      <c r="K821" s="4" t="s">
        <v>1</v>
      </c>
      <c r="N821" s="4" t="s">
        <v>1</v>
      </c>
      <c r="O821" s="4" t="s">
        <v>1</v>
      </c>
    </row>
    <row r="822" spans="1:15" ht="12.75">
      <c r="A822" s="6" t="s">
        <v>824</v>
      </c>
      <c r="B822" s="4" t="s">
        <v>1</v>
      </c>
      <c r="C822" s="4" t="s">
        <v>1</v>
      </c>
      <c r="F822" s="4" t="s">
        <v>1</v>
      </c>
      <c r="G822" s="4" t="s">
        <v>1</v>
      </c>
      <c r="J822" s="4" t="s">
        <v>1</v>
      </c>
      <c r="K822" s="4" t="s">
        <v>1</v>
      </c>
      <c r="N822" s="4" t="s">
        <v>1</v>
      </c>
      <c r="O822" s="4" t="s">
        <v>1</v>
      </c>
    </row>
    <row r="823" spans="1:15" ht="12.75">
      <c r="A823" s="6" t="s">
        <v>825</v>
      </c>
      <c r="B823" s="4" t="s">
        <v>1</v>
      </c>
      <c r="C823" s="4" t="s">
        <v>1</v>
      </c>
      <c r="F823" s="4" t="s">
        <v>1</v>
      </c>
      <c r="G823" s="4" t="s">
        <v>1</v>
      </c>
      <c r="J823" s="4" t="s">
        <v>1</v>
      </c>
      <c r="K823" s="4" t="s">
        <v>1</v>
      </c>
      <c r="N823" s="4" t="s">
        <v>1</v>
      </c>
      <c r="O823" s="4" t="s">
        <v>1</v>
      </c>
    </row>
    <row r="824" spans="1:15" ht="12.75">
      <c r="A824" s="6" t="s">
        <v>826</v>
      </c>
      <c r="B824" s="4" t="s">
        <v>1</v>
      </c>
      <c r="C824" s="4" t="s">
        <v>1</v>
      </c>
      <c r="F824" s="4" t="s">
        <v>1</v>
      </c>
      <c r="G824" s="4" t="s">
        <v>1</v>
      </c>
      <c r="J824" s="4" t="s">
        <v>1</v>
      </c>
      <c r="K824" s="4" t="s">
        <v>1</v>
      </c>
      <c r="N824" s="4" t="s">
        <v>1</v>
      </c>
      <c r="O824" s="4" t="s">
        <v>1</v>
      </c>
    </row>
    <row r="825" spans="1:15" ht="12.75">
      <c r="A825" s="6" t="s">
        <v>827</v>
      </c>
      <c r="B825" s="4" t="s">
        <v>1</v>
      </c>
      <c r="C825" s="4" t="s">
        <v>1</v>
      </c>
      <c r="F825" s="4" t="s">
        <v>1</v>
      </c>
      <c r="G825" s="4" t="s">
        <v>1</v>
      </c>
      <c r="J825" s="4" t="s">
        <v>1</v>
      </c>
      <c r="K825" s="4" t="s">
        <v>1</v>
      </c>
      <c r="N825" s="4" t="s">
        <v>1</v>
      </c>
      <c r="O825" s="4" t="s">
        <v>1</v>
      </c>
    </row>
    <row r="826" spans="1:15" ht="12.75">
      <c r="A826" s="6" t="s">
        <v>828</v>
      </c>
      <c r="B826" s="4" t="s">
        <v>1</v>
      </c>
      <c r="C826" s="4" t="s">
        <v>1</v>
      </c>
      <c r="F826" s="4" t="s">
        <v>1</v>
      </c>
      <c r="G826" s="4" t="s">
        <v>1</v>
      </c>
      <c r="J826" s="4" t="s">
        <v>1</v>
      </c>
      <c r="K826" s="4" t="s">
        <v>1</v>
      </c>
      <c r="N826" s="4" t="s">
        <v>1</v>
      </c>
      <c r="O826" s="4" t="s">
        <v>1</v>
      </c>
    </row>
    <row r="827" spans="1:15" ht="12.75">
      <c r="A827" s="6" t="s">
        <v>829</v>
      </c>
      <c r="B827" s="4" t="s">
        <v>1</v>
      </c>
      <c r="C827" s="4" t="s">
        <v>1</v>
      </c>
      <c r="F827" s="4" t="s">
        <v>1</v>
      </c>
      <c r="G827" s="4" t="s">
        <v>1</v>
      </c>
      <c r="J827" s="4" t="s">
        <v>1</v>
      </c>
      <c r="K827" s="4" t="s">
        <v>1</v>
      </c>
      <c r="N827" s="4" t="s">
        <v>1</v>
      </c>
      <c r="O827" s="4" t="s">
        <v>1</v>
      </c>
    </row>
    <row r="828" spans="1:15" ht="12.75">
      <c r="A828" s="6" t="s">
        <v>830</v>
      </c>
      <c r="B828" s="4" t="s">
        <v>1</v>
      </c>
      <c r="C828" s="4" t="s">
        <v>1</v>
      </c>
      <c r="F828" s="4" t="s">
        <v>1</v>
      </c>
      <c r="G828" s="4" t="s">
        <v>1</v>
      </c>
      <c r="J828" s="4" t="s">
        <v>1</v>
      </c>
      <c r="K828" s="4" t="s">
        <v>1</v>
      </c>
      <c r="N828" s="4" t="s">
        <v>1</v>
      </c>
      <c r="O828" s="4" t="s">
        <v>1</v>
      </c>
    </row>
    <row r="829" spans="1:15" ht="12.75">
      <c r="A829" s="6" t="s">
        <v>831</v>
      </c>
      <c r="B829" s="4" t="s">
        <v>1</v>
      </c>
      <c r="C829" s="4" t="s">
        <v>1</v>
      </c>
      <c r="F829" s="4" t="s">
        <v>1</v>
      </c>
      <c r="G829" s="4" t="s">
        <v>1</v>
      </c>
      <c r="J829" s="4" t="s">
        <v>1</v>
      </c>
      <c r="K829" s="4" t="s">
        <v>1</v>
      </c>
      <c r="N829" s="4" t="s">
        <v>1</v>
      </c>
      <c r="O829" s="4" t="s">
        <v>1</v>
      </c>
    </row>
    <row r="830" spans="1:15" ht="12.75">
      <c r="A830" s="6" t="s">
        <v>832</v>
      </c>
      <c r="B830" s="4" t="s">
        <v>1</v>
      </c>
      <c r="C830" s="4" t="s">
        <v>1</v>
      </c>
      <c r="F830" s="4" t="s">
        <v>1</v>
      </c>
      <c r="G830" s="4" t="s">
        <v>1</v>
      </c>
      <c r="J830" s="4" t="s">
        <v>1</v>
      </c>
      <c r="K830" s="4" t="s">
        <v>1</v>
      </c>
      <c r="N830" s="4" t="s">
        <v>1</v>
      </c>
      <c r="O830" s="4" t="s">
        <v>1</v>
      </c>
    </row>
    <row r="831" spans="1:15" ht="12.75">
      <c r="A831" s="6" t="s">
        <v>833</v>
      </c>
      <c r="B831" s="4" t="s">
        <v>1</v>
      </c>
      <c r="C831" s="4" t="s">
        <v>1</v>
      </c>
      <c r="F831" s="4" t="s">
        <v>1</v>
      </c>
      <c r="G831" s="4" t="s">
        <v>1</v>
      </c>
      <c r="J831" s="4" t="s">
        <v>1</v>
      </c>
      <c r="K831" s="4" t="s">
        <v>1</v>
      </c>
      <c r="N831" s="4" t="s">
        <v>1</v>
      </c>
      <c r="O831" s="4" t="s">
        <v>1</v>
      </c>
    </row>
    <row r="832" spans="1:15" ht="12.75">
      <c r="A832" s="6" t="s">
        <v>834</v>
      </c>
      <c r="B832" s="4" t="s">
        <v>1</v>
      </c>
      <c r="C832" s="4" t="s">
        <v>1</v>
      </c>
      <c r="F832" s="4" t="s">
        <v>1</v>
      </c>
      <c r="G832" s="4" t="s">
        <v>1</v>
      </c>
      <c r="J832" s="4" t="s">
        <v>1</v>
      </c>
      <c r="K832" s="4" t="s">
        <v>1</v>
      </c>
      <c r="N832" s="4" t="s">
        <v>1</v>
      </c>
      <c r="O832" s="4" t="s">
        <v>1</v>
      </c>
    </row>
    <row r="833" spans="1:15" ht="12.75">
      <c r="A833" s="6" t="s">
        <v>835</v>
      </c>
      <c r="B833" s="4" t="s">
        <v>1</v>
      </c>
      <c r="C833" s="4" t="s">
        <v>1</v>
      </c>
      <c r="F833" s="4" t="s">
        <v>1</v>
      </c>
      <c r="G833" s="4" t="s">
        <v>1</v>
      </c>
      <c r="J833" s="4" t="s">
        <v>1</v>
      </c>
      <c r="K833" s="4" t="s">
        <v>1</v>
      </c>
      <c r="N833" s="4" t="s">
        <v>1</v>
      </c>
      <c r="O833" s="4" t="s">
        <v>1</v>
      </c>
    </row>
    <row r="834" spans="1:15" ht="12.75">
      <c r="A834" s="6" t="s">
        <v>836</v>
      </c>
      <c r="B834" s="4" t="s">
        <v>1</v>
      </c>
      <c r="C834" s="4" t="s">
        <v>1</v>
      </c>
      <c r="F834" s="4" t="s">
        <v>1</v>
      </c>
      <c r="G834" s="4" t="s">
        <v>1</v>
      </c>
      <c r="J834" s="4" t="s">
        <v>1</v>
      </c>
      <c r="K834" s="4" t="s">
        <v>1</v>
      </c>
      <c r="N834" s="4" t="s">
        <v>1</v>
      </c>
      <c r="O834" s="4" t="s">
        <v>1</v>
      </c>
    </row>
    <row r="835" spans="1:15" ht="12.75">
      <c r="A835" s="6" t="s">
        <v>837</v>
      </c>
      <c r="B835" s="4" t="s">
        <v>1</v>
      </c>
      <c r="C835" s="4" t="s">
        <v>1</v>
      </c>
      <c r="F835" s="4" t="s">
        <v>1</v>
      </c>
      <c r="G835" s="4" t="s">
        <v>1</v>
      </c>
      <c r="J835" s="4" t="s">
        <v>1</v>
      </c>
      <c r="K835" s="4" t="s">
        <v>1</v>
      </c>
      <c r="N835" s="4" t="s">
        <v>1</v>
      </c>
      <c r="O835" s="4" t="s">
        <v>1</v>
      </c>
    </row>
    <row r="836" spans="1:15" ht="12.75">
      <c r="A836" s="6" t="s">
        <v>838</v>
      </c>
      <c r="B836" s="4" t="s">
        <v>1</v>
      </c>
      <c r="C836" s="4" t="s">
        <v>1</v>
      </c>
      <c r="F836" s="4" t="s">
        <v>1</v>
      </c>
      <c r="G836" s="4" t="s">
        <v>1</v>
      </c>
      <c r="J836" s="4" t="s">
        <v>1</v>
      </c>
      <c r="K836" s="4" t="s">
        <v>1</v>
      </c>
      <c r="N836" s="4" t="s">
        <v>1</v>
      </c>
      <c r="O836" s="4" t="s">
        <v>1</v>
      </c>
    </row>
    <row r="837" spans="1:15" ht="12.75">
      <c r="A837" s="6" t="s">
        <v>839</v>
      </c>
      <c r="B837" s="4" t="s">
        <v>1</v>
      </c>
      <c r="C837" s="4" t="s">
        <v>1</v>
      </c>
      <c r="F837" s="4" t="s">
        <v>1</v>
      </c>
      <c r="G837" s="4" t="s">
        <v>1</v>
      </c>
      <c r="J837" s="4" t="s">
        <v>1</v>
      </c>
      <c r="K837" s="4" t="s">
        <v>1</v>
      </c>
      <c r="N837" s="4" t="s">
        <v>1</v>
      </c>
      <c r="O837" s="4" t="s">
        <v>1</v>
      </c>
    </row>
    <row r="838" spans="1:15" ht="12.75">
      <c r="A838" s="6" t="s">
        <v>840</v>
      </c>
      <c r="B838" s="4" t="s">
        <v>1</v>
      </c>
      <c r="C838" s="4" t="s">
        <v>1</v>
      </c>
      <c r="F838" s="4" t="s">
        <v>1</v>
      </c>
      <c r="G838" s="4" t="s">
        <v>1</v>
      </c>
      <c r="J838" s="4" t="s">
        <v>1</v>
      </c>
      <c r="K838" s="4" t="s">
        <v>1</v>
      </c>
      <c r="N838" s="4" t="s">
        <v>1</v>
      </c>
      <c r="O838" s="4" t="s">
        <v>1</v>
      </c>
    </row>
    <row r="839" spans="1:15" ht="12.75">
      <c r="A839" s="6" t="s">
        <v>841</v>
      </c>
      <c r="B839" s="4" t="s">
        <v>1</v>
      </c>
      <c r="C839" s="4" t="s">
        <v>1</v>
      </c>
      <c r="F839" s="4" t="s">
        <v>1</v>
      </c>
      <c r="G839" s="4" t="s">
        <v>1</v>
      </c>
      <c r="J839" s="4" t="s">
        <v>1</v>
      </c>
      <c r="K839" s="4" t="s">
        <v>1</v>
      </c>
      <c r="N839" s="4" t="s">
        <v>1</v>
      </c>
      <c r="O839" s="4" t="s">
        <v>1</v>
      </c>
    </row>
    <row r="840" spans="1:15" ht="12.75">
      <c r="A840" s="6" t="s">
        <v>842</v>
      </c>
      <c r="B840" s="4" t="s">
        <v>1</v>
      </c>
      <c r="C840" s="4" t="s">
        <v>1</v>
      </c>
      <c r="F840" s="4" t="s">
        <v>1</v>
      </c>
      <c r="G840" s="4" t="s">
        <v>1</v>
      </c>
      <c r="J840" s="4" t="s">
        <v>1</v>
      </c>
      <c r="K840" s="4" t="s">
        <v>1</v>
      </c>
      <c r="N840" s="4" t="s">
        <v>1</v>
      </c>
      <c r="O840" s="4" t="s">
        <v>1</v>
      </c>
    </row>
    <row r="841" spans="1:15" ht="12.75">
      <c r="A841" s="6" t="s">
        <v>843</v>
      </c>
      <c r="B841" s="4" t="s">
        <v>1</v>
      </c>
      <c r="C841" s="4" t="s">
        <v>1</v>
      </c>
      <c r="F841" s="4" t="s">
        <v>1</v>
      </c>
      <c r="G841" s="4" t="s">
        <v>1</v>
      </c>
      <c r="J841" s="4" t="s">
        <v>1</v>
      </c>
      <c r="K841" s="4" t="s">
        <v>1</v>
      </c>
      <c r="N841" s="4" t="s">
        <v>1</v>
      </c>
      <c r="O841" s="4" t="s">
        <v>1</v>
      </c>
    </row>
    <row r="842" spans="1:15" ht="12.75">
      <c r="A842" s="6" t="s">
        <v>844</v>
      </c>
      <c r="B842" s="4" t="s">
        <v>1</v>
      </c>
      <c r="C842" s="4" t="s">
        <v>1</v>
      </c>
      <c r="F842" s="4" t="s">
        <v>1</v>
      </c>
      <c r="G842" s="4" t="s">
        <v>1</v>
      </c>
      <c r="J842" s="4" t="s">
        <v>1</v>
      </c>
      <c r="K842" s="4" t="s">
        <v>1</v>
      </c>
      <c r="N842" s="4" t="s">
        <v>1</v>
      </c>
      <c r="O842" s="4" t="s">
        <v>1</v>
      </c>
    </row>
    <row r="843" spans="1:15" ht="12.75">
      <c r="A843" s="6" t="s">
        <v>845</v>
      </c>
      <c r="B843" s="4" t="s">
        <v>1</v>
      </c>
      <c r="C843" s="4" t="s">
        <v>1</v>
      </c>
      <c r="F843" s="4" t="s">
        <v>1</v>
      </c>
      <c r="G843" s="4" t="s">
        <v>1</v>
      </c>
      <c r="J843" s="4" t="s">
        <v>1</v>
      </c>
      <c r="K843" s="4" t="s">
        <v>1</v>
      </c>
      <c r="N843" s="4" t="s">
        <v>1</v>
      </c>
      <c r="O843" s="4" t="s">
        <v>1</v>
      </c>
    </row>
    <row r="844" spans="1:15" ht="12.75">
      <c r="A844" s="6" t="s">
        <v>846</v>
      </c>
      <c r="B844" s="4" t="s">
        <v>1</v>
      </c>
      <c r="C844" s="4" t="s">
        <v>1</v>
      </c>
      <c r="F844" s="4" t="s">
        <v>1</v>
      </c>
      <c r="G844" s="4" t="s">
        <v>1</v>
      </c>
      <c r="J844" s="4" t="s">
        <v>1</v>
      </c>
      <c r="K844" s="4" t="s">
        <v>1</v>
      </c>
      <c r="N844" s="4" t="s">
        <v>1</v>
      </c>
      <c r="O844" s="4" t="s">
        <v>1</v>
      </c>
    </row>
    <row r="845" spans="1:15" ht="12.75">
      <c r="A845" s="6" t="s">
        <v>847</v>
      </c>
      <c r="B845" s="4" t="s">
        <v>1</v>
      </c>
      <c r="C845" s="4" t="s">
        <v>1</v>
      </c>
      <c r="F845" s="4" t="s">
        <v>1</v>
      </c>
      <c r="G845" s="4" t="s">
        <v>1</v>
      </c>
      <c r="J845" s="4" t="s">
        <v>1</v>
      </c>
      <c r="K845" s="4" t="s">
        <v>1</v>
      </c>
      <c r="N845" s="4" t="s">
        <v>1</v>
      </c>
      <c r="O845" s="4" t="s">
        <v>1</v>
      </c>
    </row>
    <row r="846" spans="1:15" ht="12.75">
      <c r="A846" s="6" t="s">
        <v>848</v>
      </c>
      <c r="B846" s="4" t="s">
        <v>1</v>
      </c>
      <c r="C846" s="4" t="s">
        <v>1</v>
      </c>
      <c r="F846" s="4" t="s">
        <v>1</v>
      </c>
      <c r="G846" s="4" t="s">
        <v>1</v>
      </c>
      <c r="J846" s="4" t="s">
        <v>1</v>
      </c>
      <c r="K846" s="4" t="s">
        <v>1</v>
      </c>
      <c r="N846" s="4" t="s">
        <v>1</v>
      </c>
      <c r="O846" s="4" t="s">
        <v>1</v>
      </c>
    </row>
    <row r="847" spans="1:15" ht="12.75">
      <c r="A847" s="6" t="s">
        <v>849</v>
      </c>
      <c r="B847" s="4" t="s">
        <v>1</v>
      </c>
      <c r="C847" s="4" t="s">
        <v>1</v>
      </c>
      <c r="F847" s="4" t="s">
        <v>1</v>
      </c>
      <c r="G847" s="4" t="s">
        <v>1</v>
      </c>
      <c r="J847" s="4" t="s">
        <v>1</v>
      </c>
      <c r="K847" s="4" t="s">
        <v>1</v>
      </c>
      <c r="N847" s="4" t="s">
        <v>1</v>
      </c>
      <c r="O847" s="4" t="s">
        <v>1</v>
      </c>
    </row>
    <row r="848" spans="1:15" ht="12.75">
      <c r="A848" s="6" t="s">
        <v>850</v>
      </c>
      <c r="B848" s="4" t="s">
        <v>1</v>
      </c>
      <c r="C848" s="4" t="s">
        <v>1</v>
      </c>
      <c r="F848" s="4" t="s">
        <v>1</v>
      </c>
      <c r="G848" s="4" t="s">
        <v>1</v>
      </c>
      <c r="J848" s="4" t="s">
        <v>1</v>
      </c>
      <c r="K848" s="4" t="s">
        <v>1</v>
      </c>
      <c r="N848" s="4" t="s">
        <v>1</v>
      </c>
      <c r="O848" s="4" t="s">
        <v>1</v>
      </c>
    </row>
    <row r="849" spans="1:15" ht="12.75">
      <c r="A849" s="6" t="s">
        <v>851</v>
      </c>
      <c r="B849" s="4" t="s">
        <v>1</v>
      </c>
      <c r="C849" s="4" t="s">
        <v>1</v>
      </c>
      <c r="F849" s="4" t="s">
        <v>1</v>
      </c>
      <c r="G849" s="4" t="s">
        <v>1</v>
      </c>
      <c r="J849" s="4" t="s">
        <v>1</v>
      </c>
      <c r="K849" s="4" t="s">
        <v>1</v>
      </c>
      <c r="N849" s="4" t="s">
        <v>1</v>
      </c>
      <c r="O849" s="4" t="s">
        <v>1</v>
      </c>
    </row>
    <row r="850" spans="1:15" ht="12.75">
      <c r="A850" s="6" t="s">
        <v>852</v>
      </c>
      <c r="B850" s="4" t="s">
        <v>1</v>
      </c>
      <c r="C850" s="4" t="s">
        <v>1</v>
      </c>
      <c r="F850" s="4" t="s">
        <v>1</v>
      </c>
      <c r="G850" s="4" t="s">
        <v>1</v>
      </c>
      <c r="J850" s="4" t="s">
        <v>1</v>
      </c>
      <c r="K850" s="4" t="s">
        <v>1</v>
      </c>
      <c r="N850" s="4" t="s">
        <v>1</v>
      </c>
      <c r="O850" s="4" t="s">
        <v>1</v>
      </c>
    </row>
    <row r="851" spans="1:15" ht="12.75">
      <c r="A851" s="6" t="s">
        <v>853</v>
      </c>
      <c r="B851" s="4" t="s">
        <v>1</v>
      </c>
      <c r="C851" s="4" t="s">
        <v>1</v>
      </c>
      <c r="F851" s="4" t="s">
        <v>1</v>
      </c>
      <c r="G851" s="4" t="s">
        <v>1</v>
      </c>
      <c r="J851" s="4" t="s">
        <v>1</v>
      </c>
      <c r="K851" s="4" t="s">
        <v>1</v>
      </c>
      <c r="N851" s="4" t="s">
        <v>1</v>
      </c>
      <c r="O851" s="4" t="s">
        <v>1</v>
      </c>
    </row>
    <row r="852" spans="1:15" ht="12.75">
      <c r="A852" s="6" t="s">
        <v>854</v>
      </c>
      <c r="B852" s="4" t="s">
        <v>1</v>
      </c>
      <c r="C852" s="4" t="s">
        <v>1</v>
      </c>
      <c r="F852" s="4" t="s">
        <v>1</v>
      </c>
      <c r="G852" s="4" t="s">
        <v>1</v>
      </c>
      <c r="J852" s="4" t="s">
        <v>1</v>
      </c>
      <c r="K852" s="4" t="s">
        <v>1</v>
      </c>
      <c r="N852" s="4" t="s">
        <v>1</v>
      </c>
      <c r="O852" s="4" t="s">
        <v>1</v>
      </c>
    </row>
    <row r="853" spans="1:15" ht="12.75">
      <c r="A853" s="6" t="s">
        <v>855</v>
      </c>
      <c r="B853" s="4" t="s">
        <v>1</v>
      </c>
      <c r="C853" s="4" t="s">
        <v>1</v>
      </c>
      <c r="F853" s="4" t="s">
        <v>1</v>
      </c>
      <c r="G853" s="4" t="s">
        <v>1</v>
      </c>
      <c r="J853" s="4" t="s">
        <v>1</v>
      </c>
      <c r="K853" s="4" t="s">
        <v>1</v>
      </c>
      <c r="N853" s="4" t="s">
        <v>1</v>
      </c>
      <c r="O853" s="4" t="s">
        <v>1</v>
      </c>
    </row>
    <row r="854" spans="1:15" ht="12.75">
      <c r="A854" s="6" t="s">
        <v>856</v>
      </c>
      <c r="B854" s="4" t="s">
        <v>1</v>
      </c>
      <c r="C854" s="4" t="s">
        <v>1</v>
      </c>
      <c r="F854" s="4" t="s">
        <v>1</v>
      </c>
      <c r="G854" s="4" t="s">
        <v>1</v>
      </c>
      <c r="J854" s="4" t="s">
        <v>1</v>
      </c>
      <c r="K854" s="4" t="s">
        <v>1</v>
      </c>
      <c r="N854" s="4" t="s">
        <v>1</v>
      </c>
      <c r="O854" s="4" t="s">
        <v>1</v>
      </c>
    </row>
    <row r="855" spans="1:15" ht="12.75">
      <c r="A855" s="6" t="s">
        <v>857</v>
      </c>
      <c r="B855" s="4" t="s">
        <v>1</v>
      </c>
      <c r="C855" s="4" t="s">
        <v>1</v>
      </c>
      <c r="F855" s="4" t="s">
        <v>1</v>
      </c>
      <c r="G855" s="4" t="s">
        <v>1</v>
      </c>
      <c r="J855" s="4" t="s">
        <v>1</v>
      </c>
      <c r="K855" s="4" t="s">
        <v>1</v>
      </c>
      <c r="N855" s="4" t="s">
        <v>1</v>
      </c>
      <c r="O855" s="4" t="s">
        <v>1</v>
      </c>
    </row>
    <row r="856" spans="1:15" ht="12.75">
      <c r="A856" s="6" t="s">
        <v>858</v>
      </c>
      <c r="B856" s="4" t="s">
        <v>1</v>
      </c>
      <c r="C856" s="4" t="s">
        <v>1</v>
      </c>
      <c r="F856" s="4" t="s">
        <v>1</v>
      </c>
      <c r="G856" s="4" t="s">
        <v>1</v>
      </c>
      <c r="J856" s="4" t="s">
        <v>1</v>
      </c>
      <c r="K856" s="4" t="s">
        <v>1</v>
      </c>
      <c r="N856" s="4" t="s">
        <v>1</v>
      </c>
      <c r="O856" s="4" t="s">
        <v>1</v>
      </c>
    </row>
    <row r="857" spans="1:15" ht="12.75">
      <c r="A857" s="6" t="s">
        <v>859</v>
      </c>
      <c r="B857" s="4" t="s">
        <v>1</v>
      </c>
      <c r="C857" s="4" t="s">
        <v>1</v>
      </c>
      <c r="F857" s="4" t="s">
        <v>1</v>
      </c>
      <c r="G857" s="4" t="s">
        <v>1</v>
      </c>
      <c r="J857" s="4" t="s">
        <v>1</v>
      </c>
      <c r="K857" s="4" t="s">
        <v>1</v>
      </c>
      <c r="N857" s="4" t="s">
        <v>1</v>
      </c>
      <c r="O857" s="4" t="s">
        <v>1</v>
      </c>
    </row>
    <row r="858" spans="1:15" ht="12.75">
      <c r="A858" s="6" t="s">
        <v>860</v>
      </c>
      <c r="B858" s="5">
        <v>720</v>
      </c>
      <c r="C858" s="5">
        <v>6</v>
      </c>
      <c r="F858" s="5">
        <v>13187235</v>
      </c>
      <c r="G858" s="5">
        <v>22779</v>
      </c>
      <c r="J858" s="5">
        <v>32</v>
      </c>
      <c r="K858" s="5">
        <v>0</v>
      </c>
      <c r="N858" s="5">
        <v>2034196</v>
      </c>
      <c r="O858" s="5">
        <v>5503</v>
      </c>
    </row>
    <row r="859" spans="1:15" ht="12.75">
      <c r="A859" s="6" t="s">
        <v>861</v>
      </c>
      <c r="B859" s="4" t="s">
        <v>1</v>
      </c>
      <c r="C859" s="4" t="s">
        <v>1</v>
      </c>
      <c r="F859" s="4" t="s">
        <v>1</v>
      </c>
      <c r="G859" s="4" t="s">
        <v>1</v>
      </c>
      <c r="J859" s="4" t="s">
        <v>1</v>
      </c>
      <c r="K859" s="4" t="s">
        <v>1</v>
      </c>
      <c r="N859" s="4" t="s">
        <v>1</v>
      </c>
      <c r="O859" s="4" t="s">
        <v>1</v>
      </c>
    </row>
    <row r="860" spans="1:15" ht="12.75">
      <c r="A860" s="6" t="s">
        <v>862</v>
      </c>
      <c r="B860" s="4" t="s">
        <v>1</v>
      </c>
      <c r="C860" s="4" t="s">
        <v>1</v>
      </c>
      <c r="F860" s="4" t="s">
        <v>1</v>
      </c>
      <c r="G860" s="4" t="s">
        <v>1</v>
      </c>
      <c r="J860" s="4" t="s">
        <v>1</v>
      </c>
      <c r="K860" s="4" t="s">
        <v>1</v>
      </c>
      <c r="N860" s="4" t="s">
        <v>1</v>
      </c>
      <c r="O860" s="4" t="s">
        <v>1</v>
      </c>
    </row>
    <row r="861" spans="1:15" ht="12.75">
      <c r="A861" s="6" t="s">
        <v>863</v>
      </c>
      <c r="B861" s="4" t="s">
        <v>1</v>
      </c>
      <c r="C861" s="4" t="s">
        <v>1</v>
      </c>
      <c r="F861" s="4" t="s">
        <v>1</v>
      </c>
      <c r="G861" s="4" t="s">
        <v>1</v>
      </c>
      <c r="J861" s="4" t="s">
        <v>1</v>
      </c>
      <c r="K861" s="4" t="s">
        <v>1</v>
      </c>
      <c r="N861" s="4" t="s">
        <v>1</v>
      </c>
      <c r="O861" s="4" t="s">
        <v>1</v>
      </c>
    </row>
    <row r="862" spans="1:15" ht="12.75">
      <c r="A862" s="6" t="s">
        <v>864</v>
      </c>
      <c r="B862" s="4" t="s">
        <v>1</v>
      </c>
      <c r="C862" s="4" t="s">
        <v>1</v>
      </c>
      <c r="F862" s="4" t="s">
        <v>1</v>
      </c>
      <c r="G862" s="4" t="s">
        <v>1</v>
      </c>
      <c r="J862" s="4" t="s">
        <v>1</v>
      </c>
      <c r="K862" s="4" t="s">
        <v>1</v>
      </c>
      <c r="N862" s="4" t="s">
        <v>1</v>
      </c>
      <c r="O862" s="4" t="s">
        <v>1</v>
      </c>
    </row>
    <row r="863" spans="1:15" ht="12.75">
      <c r="A863" s="6" t="s">
        <v>865</v>
      </c>
      <c r="B863" s="4" t="s">
        <v>1</v>
      </c>
      <c r="C863" s="4" t="s">
        <v>1</v>
      </c>
      <c r="F863" s="4" t="s">
        <v>1</v>
      </c>
      <c r="G863" s="4" t="s">
        <v>1</v>
      </c>
      <c r="J863" s="4" t="s">
        <v>1</v>
      </c>
      <c r="K863" s="4" t="s">
        <v>1</v>
      </c>
      <c r="N863" s="4" t="s">
        <v>1</v>
      </c>
      <c r="O863" s="4" t="s">
        <v>1</v>
      </c>
    </row>
    <row r="864" spans="1:15" ht="12.75">
      <c r="A864" s="6" t="s">
        <v>866</v>
      </c>
      <c r="B864" s="4" t="s">
        <v>1</v>
      </c>
      <c r="C864" s="4" t="s">
        <v>1</v>
      </c>
      <c r="F864" s="4" t="s">
        <v>1</v>
      </c>
      <c r="G864" s="4" t="s">
        <v>1</v>
      </c>
      <c r="J864" s="4" t="s">
        <v>1</v>
      </c>
      <c r="K864" s="4" t="s">
        <v>1</v>
      </c>
      <c r="N864" s="4" t="s">
        <v>1</v>
      </c>
      <c r="O864" s="4" t="s">
        <v>1</v>
      </c>
    </row>
    <row r="865" spans="1:15" ht="12.75">
      <c r="A865" s="6" t="s">
        <v>867</v>
      </c>
      <c r="B865" s="4" t="s">
        <v>1</v>
      </c>
      <c r="C865" s="4" t="s">
        <v>1</v>
      </c>
      <c r="F865" s="4" t="s">
        <v>1</v>
      </c>
      <c r="G865" s="4" t="s">
        <v>1</v>
      </c>
      <c r="J865" s="4" t="s">
        <v>1</v>
      </c>
      <c r="K865" s="4" t="s">
        <v>1</v>
      </c>
      <c r="N865" s="5">
        <v>333727</v>
      </c>
      <c r="O865" s="5">
        <v>592</v>
      </c>
    </row>
    <row r="866" spans="1:17" ht="12.75">
      <c r="A866" s="6" t="s">
        <v>868</v>
      </c>
      <c r="B866" s="4" t="s">
        <v>1</v>
      </c>
      <c r="C866" s="4" t="s">
        <v>1</v>
      </c>
      <c r="F866" s="4" t="s">
        <v>1</v>
      </c>
      <c r="G866" s="4" t="s">
        <v>1</v>
      </c>
      <c r="J866" s="4" t="s">
        <v>1</v>
      </c>
      <c r="K866" s="4" t="s">
        <v>1</v>
      </c>
      <c r="N866" s="5">
        <v>232043</v>
      </c>
      <c r="O866" s="5">
        <v>425</v>
      </c>
      <c r="P866" s="9">
        <v>0.053</v>
      </c>
      <c r="Q866">
        <f>N866*0.053</f>
        <v>12298.279</v>
      </c>
    </row>
    <row r="867" spans="1:17" ht="12.75">
      <c r="A867" s="6" t="s">
        <v>869</v>
      </c>
      <c r="B867" s="4" t="s">
        <v>1</v>
      </c>
      <c r="C867" s="4" t="s">
        <v>1</v>
      </c>
      <c r="F867" s="4" t="s">
        <v>1</v>
      </c>
      <c r="G867" s="4" t="s">
        <v>1</v>
      </c>
      <c r="J867" s="4" t="s">
        <v>1</v>
      </c>
      <c r="K867" s="4" t="s">
        <v>1</v>
      </c>
      <c r="N867" s="5">
        <v>101683</v>
      </c>
      <c r="O867" s="5">
        <v>168</v>
      </c>
      <c r="P867" s="9">
        <v>0.061</v>
      </c>
      <c r="Q867">
        <f>N867*0.061</f>
        <v>6202.663</v>
      </c>
    </row>
    <row r="868" spans="1:15" ht="12.75">
      <c r="A868" s="6" t="s">
        <v>870</v>
      </c>
      <c r="B868" s="4" t="s">
        <v>1</v>
      </c>
      <c r="C868" s="4" t="s">
        <v>1</v>
      </c>
      <c r="F868" s="4" t="s">
        <v>1</v>
      </c>
      <c r="G868" s="4" t="s">
        <v>1</v>
      </c>
      <c r="J868" s="4" t="s">
        <v>1</v>
      </c>
      <c r="K868" s="4" t="s">
        <v>1</v>
      </c>
      <c r="N868" s="4" t="s">
        <v>1</v>
      </c>
      <c r="O868" s="4" t="s">
        <v>1</v>
      </c>
    </row>
    <row r="869" spans="1:15" ht="12.75">
      <c r="A869" s="6" t="s">
        <v>871</v>
      </c>
      <c r="B869" s="4" t="s">
        <v>1</v>
      </c>
      <c r="C869" s="4" t="s">
        <v>1</v>
      </c>
      <c r="F869" s="4" t="s">
        <v>1</v>
      </c>
      <c r="G869" s="4" t="s">
        <v>1</v>
      </c>
      <c r="J869" s="4" t="s">
        <v>1</v>
      </c>
      <c r="K869" s="4" t="s">
        <v>1</v>
      </c>
      <c r="N869" s="4" t="s">
        <v>1</v>
      </c>
      <c r="O869" s="4" t="s">
        <v>1</v>
      </c>
    </row>
    <row r="870" spans="1:15" ht="12.75">
      <c r="A870" s="6" t="s">
        <v>872</v>
      </c>
      <c r="B870" s="4" t="s">
        <v>1</v>
      </c>
      <c r="C870" s="4" t="s">
        <v>1</v>
      </c>
      <c r="F870" s="4" t="s">
        <v>1</v>
      </c>
      <c r="G870" s="4" t="s">
        <v>1</v>
      </c>
      <c r="J870" s="4" t="s">
        <v>1</v>
      </c>
      <c r="K870" s="4" t="s">
        <v>1</v>
      </c>
      <c r="N870" s="4" t="s">
        <v>1</v>
      </c>
      <c r="O870" s="4" t="s">
        <v>1</v>
      </c>
    </row>
    <row r="871" spans="1:15" ht="12.75">
      <c r="A871" s="6" t="s">
        <v>873</v>
      </c>
      <c r="B871" s="4" t="s">
        <v>1</v>
      </c>
      <c r="C871" s="4" t="s">
        <v>1</v>
      </c>
      <c r="F871" s="4" t="s">
        <v>1</v>
      </c>
      <c r="G871" s="4" t="s">
        <v>1</v>
      </c>
      <c r="J871" s="4" t="s">
        <v>1</v>
      </c>
      <c r="K871" s="4" t="s">
        <v>1</v>
      </c>
      <c r="N871" s="4" t="s">
        <v>1</v>
      </c>
      <c r="O871" s="4" t="s">
        <v>1</v>
      </c>
    </row>
    <row r="872" spans="1:15" ht="12.75">
      <c r="A872" s="6" t="s">
        <v>874</v>
      </c>
      <c r="B872" s="4" t="s">
        <v>1</v>
      </c>
      <c r="C872" s="4" t="s">
        <v>1</v>
      </c>
      <c r="F872" s="5">
        <v>185</v>
      </c>
      <c r="G872" s="5">
        <v>3</v>
      </c>
      <c r="J872" s="4" t="s">
        <v>1</v>
      </c>
      <c r="K872" s="4" t="s">
        <v>1</v>
      </c>
      <c r="N872" s="4" t="s">
        <v>1</v>
      </c>
      <c r="O872" s="4" t="s">
        <v>1</v>
      </c>
    </row>
    <row r="873" spans="1:15" ht="12.75">
      <c r="A873" s="6" t="s">
        <v>875</v>
      </c>
      <c r="B873" s="4" t="s">
        <v>1</v>
      </c>
      <c r="C873" s="4" t="s">
        <v>1</v>
      </c>
      <c r="F873" s="4" t="s">
        <v>1</v>
      </c>
      <c r="G873" s="4" t="s">
        <v>1</v>
      </c>
      <c r="J873" s="4" t="s">
        <v>1</v>
      </c>
      <c r="K873" s="4" t="s">
        <v>1</v>
      </c>
      <c r="N873" s="4" t="s">
        <v>1</v>
      </c>
      <c r="O873" s="4" t="s">
        <v>1</v>
      </c>
    </row>
    <row r="874" spans="1:15" ht="12.75">
      <c r="A874" s="6" t="s">
        <v>876</v>
      </c>
      <c r="B874" s="4" t="s">
        <v>1</v>
      </c>
      <c r="C874" s="4" t="s">
        <v>1</v>
      </c>
      <c r="F874" s="4" t="s">
        <v>1</v>
      </c>
      <c r="G874" s="4" t="s">
        <v>1</v>
      </c>
      <c r="J874" s="4" t="s">
        <v>1</v>
      </c>
      <c r="K874" s="4" t="s">
        <v>1</v>
      </c>
      <c r="N874" s="4" t="s">
        <v>1</v>
      </c>
      <c r="O874" s="4" t="s">
        <v>1</v>
      </c>
    </row>
    <row r="875" spans="1:15" ht="12.75">
      <c r="A875" s="6" t="s">
        <v>877</v>
      </c>
      <c r="B875" s="4" t="s">
        <v>1</v>
      </c>
      <c r="C875" s="4" t="s">
        <v>1</v>
      </c>
      <c r="F875" s="4" t="s">
        <v>1</v>
      </c>
      <c r="G875" s="4" t="s">
        <v>1</v>
      </c>
      <c r="J875" s="4" t="s">
        <v>1</v>
      </c>
      <c r="K875" s="4" t="s">
        <v>1</v>
      </c>
      <c r="N875" s="4" t="s">
        <v>1</v>
      </c>
      <c r="O875" s="4" t="s">
        <v>1</v>
      </c>
    </row>
    <row r="876" spans="1:15" ht="12.75">
      <c r="A876" s="6" t="s">
        <v>878</v>
      </c>
      <c r="B876" s="4" t="s">
        <v>1</v>
      </c>
      <c r="C876" s="4" t="s">
        <v>1</v>
      </c>
      <c r="F876" s="5">
        <v>185</v>
      </c>
      <c r="G876" s="5">
        <v>3</v>
      </c>
      <c r="H876" s="9">
        <v>0.061</v>
      </c>
      <c r="I876">
        <f>F876*0.061</f>
        <v>11.285</v>
      </c>
      <c r="J876" s="4" t="s">
        <v>1</v>
      </c>
      <c r="K876" s="4" t="s">
        <v>1</v>
      </c>
      <c r="N876" s="4" t="s">
        <v>1</v>
      </c>
      <c r="O876" s="4" t="s">
        <v>1</v>
      </c>
    </row>
    <row r="877" spans="1:15" ht="12.75">
      <c r="A877" s="6" t="s">
        <v>879</v>
      </c>
      <c r="B877" s="4" t="s">
        <v>1</v>
      </c>
      <c r="C877" s="4" t="s">
        <v>1</v>
      </c>
      <c r="F877" s="4" t="s">
        <v>1</v>
      </c>
      <c r="G877" s="4" t="s">
        <v>1</v>
      </c>
      <c r="J877" s="4" t="s">
        <v>1</v>
      </c>
      <c r="K877" s="4" t="s">
        <v>1</v>
      </c>
      <c r="N877" s="4" t="s">
        <v>1</v>
      </c>
      <c r="O877" s="4" t="s">
        <v>1</v>
      </c>
    </row>
    <row r="878" spans="1:15" ht="12.75">
      <c r="A878" s="6" t="s">
        <v>880</v>
      </c>
      <c r="B878" s="4" t="s">
        <v>1</v>
      </c>
      <c r="C878" s="4" t="s">
        <v>1</v>
      </c>
      <c r="F878" s="4" t="s">
        <v>1</v>
      </c>
      <c r="G878" s="4" t="s">
        <v>1</v>
      </c>
      <c r="J878" s="4" t="s">
        <v>1</v>
      </c>
      <c r="K878" s="4" t="s">
        <v>1</v>
      </c>
      <c r="N878" s="4" t="s">
        <v>1</v>
      </c>
      <c r="O878" s="4" t="s">
        <v>1</v>
      </c>
    </row>
    <row r="879" spans="1:15" ht="12.75">
      <c r="A879" s="6" t="s">
        <v>881</v>
      </c>
      <c r="B879" s="4" t="s">
        <v>1</v>
      </c>
      <c r="C879" s="4" t="s">
        <v>1</v>
      </c>
      <c r="F879" s="4" t="s">
        <v>1</v>
      </c>
      <c r="G879" s="4" t="s">
        <v>1</v>
      </c>
      <c r="J879" s="4" t="s">
        <v>1</v>
      </c>
      <c r="K879" s="4" t="s">
        <v>1</v>
      </c>
      <c r="N879" s="4" t="s">
        <v>1</v>
      </c>
      <c r="O879" s="4" t="s">
        <v>1</v>
      </c>
    </row>
    <row r="880" spans="1:15" ht="12.75">
      <c r="A880" s="6" t="s">
        <v>882</v>
      </c>
      <c r="B880" s="4" t="s">
        <v>1</v>
      </c>
      <c r="C880" s="4" t="s">
        <v>1</v>
      </c>
      <c r="F880" s="4" t="s">
        <v>1</v>
      </c>
      <c r="G880" s="4" t="s">
        <v>1</v>
      </c>
      <c r="J880" s="4" t="s">
        <v>1</v>
      </c>
      <c r="K880" s="4" t="s">
        <v>1</v>
      </c>
      <c r="N880" s="4" t="s">
        <v>1</v>
      </c>
      <c r="O880" s="4" t="s">
        <v>1</v>
      </c>
    </row>
    <row r="881" spans="1:15" ht="12.75">
      <c r="A881" s="6" t="s">
        <v>883</v>
      </c>
      <c r="B881" s="4" t="s">
        <v>1</v>
      </c>
      <c r="C881" s="4" t="s">
        <v>1</v>
      </c>
      <c r="F881" s="4" t="s">
        <v>1</v>
      </c>
      <c r="G881" s="4" t="s">
        <v>1</v>
      </c>
      <c r="J881" s="4" t="s">
        <v>1</v>
      </c>
      <c r="K881" s="4" t="s">
        <v>1</v>
      </c>
      <c r="N881" s="4" t="s">
        <v>1</v>
      </c>
      <c r="O881" s="4" t="s">
        <v>1</v>
      </c>
    </row>
    <row r="882" spans="1:15" ht="12.75">
      <c r="A882" s="6" t="s">
        <v>884</v>
      </c>
      <c r="B882" s="4" t="s">
        <v>1</v>
      </c>
      <c r="C882" s="4" t="s">
        <v>1</v>
      </c>
      <c r="F882" s="4" t="s">
        <v>1</v>
      </c>
      <c r="G882" s="4" t="s">
        <v>1</v>
      </c>
      <c r="J882" s="4" t="s">
        <v>1</v>
      </c>
      <c r="K882" s="4" t="s">
        <v>1</v>
      </c>
      <c r="N882" s="4" t="s">
        <v>1</v>
      </c>
      <c r="O882" s="4" t="s">
        <v>1</v>
      </c>
    </row>
    <row r="883" spans="1:15" ht="12.75">
      <c r="A883" s="6" t="s">
        <v>885</v>
      </c>
      <c r="B883" s="4" t="s">
        <v>1</v>
      </c>
      <c r="C883" s="4" t="s">
        <v>1</v>
      </c>
      <c r="F883" s="4" t="s">
        <v>1</v>
      </c>
      <c r="G883" s="4" t="s">
        <v>1</v>
      </c>
      <c r="J883" s="4" t="s">
        <v>1</v>
      </c>
      <c r="K883" s="4" t="s">
        <v>1</v>
      </c>
      <c r="N883" s="4" t="s">
        <v>1</v>
      </c>
      <c r="O883" s="4" t="s">
        <v>1</v>
      </c>
    </row>
    <row r="884" spans="1:15" ht="12.75">
      <c r="A884" s="6" t="s">
        <v>886</v>
      </c>
      <c r="B884" s="4" t="s">
        <v>1</v>
      </c>
      <c r="C884" s="4" t="s">
        <v>1</v>
      </c>
      <c r="F884" s="4" t="s">
        <v>1</v>
      </c>
      <c r="G884" s="4" t="s">
        <v>1</v>
      </c>
      <c r="J884" s="4" t="s">
        <v>1</v>
      </c>
      <c r="K884" s="4" t="s">
        <v>1</v>
      </c>
      <c r="N884" s="5">
        <v>1100</v>
      </c>
      <c r="O884" s="5">
        <v>1</v>
      </c>
    </row>
    <row r="885" spans="1:17" ht="12.75">
      <c r="A885" s="6" t="s">
        <v>887</v>
      </c>
      <c r="B885" s="4" t="s">
        <v>1</v>
      </c>
      <c r="C885" s="4" t="s">
        <v>1</v>
      </c>
      <c r="F885" s="4" t="s">
        <v>1</v>
      </c>
      <c r="G885" s="4" t="s">
        <v>1</v>
      </c>
      <c r="J885" s="4" t="s">
        <v>1</v>
      </c>
      <c r="K885" s="4" t="s">
        <v>1</v>
      </c>
      <c r="N885" s="5">
        <v>1100</v>
      </c>
      <c r="O885" s="5">
        <v>1</v>
      </c>
      <c r="P885" s="9">
        <v>0.053</v>
      </c>
      <c r="Q885">
        <f>N885*0.053</f>
        <v>58.3</v>
      </c>
    </row>
    <row r="886" spans="1:15" ht="12.75">
      <c r="A886" s="6" t="s">
        <v>888</v>
      </c>
      <c r="B886" s="5">
        <v>720</v>
      </c>
      <c r="C886" s="5">
        <v>6</v>
      </c>
      <c r="F886" s="5">
        <v>13187050</v>
      </c>
      <c r="G886" s="5">
        <v>22776</v>
      </c>
      <c r="J886" s="5">
        <v>32</v>
      </c>
      <c r="K886" s="5">
        <v>0</v>
      </c>
      <c r="N886" s="5">
        <v>1699369</v>
      </c>
      <c r="O886" s="5">
        <v>4910</v>
      </c>
    </row>
    <row r="887" spans="1:15" ht="12.75">
      <c r="A887" s="6" t="s">
        <v>889</v>
      </c>
      <c r="B887" s="4" t="s">
        <v>1</v>
      </c>
      <c r="C887" s="4" t="s">
        <v>1</v>
      </c>
      <c r="F887" s="4" t="s">
        <v>1</v>
      </c>
      <c r="G887" s="4" t="s">
        <v>1</v>
      </c>
      <c r="J887" s="4" t="s">
        <v>1</v>
      </c>
      <c r="K887" s="4" t="s">
        <v>1</v>
      </c>
      <c r="N887" s="4" t="s">
        <v>1</v>
      </c>
      <c r="O887" s="4" t="s">
        <v>1</v>
      </c>
    </row>
    <row r="888" spans="1:16" ht="12.75">
      <c r="A888" s="6" t="s">
        <v>890</v>
      </c>
      <c r="B888" s="4" t="s">
        <v>1</v>
      </c>
      <c r="C888" s="4" t="s">
        <v>1</v>
      </c>
      <c r="F888" s="5">
        <v>1995854</v>
      </c>
      <c r="G888" s="5">
        <v>5666</v>
      </c>
      <c r="H888" s="8">
        <v>0</v>
      </c>
      <c r="J888" s="4" t="s">
        <v>1</v>
      </c>
      <c r="K888" s="4" t="s">
        <v>1</v>
      </c>
      <c r="N888" s="5">
        <v>1691761</v>
      </c>
      <c r="O888" s="5">
        <v>4903</v>
      </c>
      <c r="P888" s="8">
        <v>0</v>
      </c>
    </row>
    <row r="889" spans="1:15" ht="12.75">
      <c r="A889" s="6" t="s">
        <v>891</v>
      </c>
      <c r="B889" s="4" t="s">
        <v>1</v>
      </c>
      <c r="C889" s="4" t="s">
        <v>1</v>
      </c>
      <c r="F889" s="4" t="s">
        <v>1</v>
      </c>
      <c r="G889" s="4" t="s">
        <v>1</v>
      </c>
      <c r="J889" s="4" t="s">
        <v>1</v>
      </c>
      <c r="K889" s="4" t="s">
        <v>1</v>
      </c>
      <c r="N889" s="4" t="s">
        <v>1</v>
      </c>
      <c r="O889" s="4" t="s">
        <v>1</v>
      </c>
    </row>
    <row r="890" spans="1:15" ht="12.75">
      <c r="A890" s="6" t="s">
        <v>892</v>
      </c>
      <c r="B890" s="4" t="s">
        <v>1</v>
      </c>
      <c r="C890" s="4" t="s">
        <v>1</v>
      </c>
      <c r="F890" s="4" t="s">
        <v>1</v>
      </c>
      <c r="G890" s="4" t="s">
        <v>1</v>
      </c>
      <c r="J890" s="4" t="s">
        <v>1</v>
      </c>
      <c r="K890" s="4" t="s">
        <v>1</v>
      </c>
      <c r="N890" s="4" t="s">
        <v>1</v>
      </c>
      <c r="O890" s="4" t="s">
        <v>1</v>
      </c>
    </row>
    <row r="891" spans="1:15" ht="12.75">
      <c r="A891" s="6" t="s">
        <v>893</v>
      </c>
      <c r="B891" s="4" t="s">
        <v>1</v>
      </c>
      <c r="C891" s="4" t="s">
        <v>1</v>
      </c>
      <c r="F891" s="4" t="s">
        <v>1</v>
      </c>
      <c r="G891" s="4" t="s">
        <v>1</v>
      </c>
      <c r="J891" s="4" t="s">
        <v>1</v>
      </c>
      <c r="K891" s="4" t="s">
        <v>1</v>
      </c>
      <c r="N891" s="4" t="s">
        <v>1</v>
      </c>
      <c r="O891" s="4" t="s">
        <v>1</v>
      </c>
    </row>
    <row r="892" spans="1:15" ht="12.75">
      <c r="A892" s="6" t="s">
        <v>894</v>
      </c>
      <c r="B892" s="4" t="s">
        <v>1</v>
      </c>
      <c r="C892" s="4" t="s">
        <v>1</v>
      </c>
      <c r="F892" s="4" t="s">
        <v>1</v>
      </c>
      <c r="G892" s="4" t="s">
        <v>1</v>
      </c>
      <c r="J892" s="4" t="s">
        <v>1</v>
      </c>
      <c r="K892" s="4" t="s">
        <v>1</v>
      </c>
      <c r="N892" s="4" t="s">
        <v>1</v>
      </c>
      <c r="O892" s="4" t="s">
        <v>1</v>
      </c>
    </row>
    <row r="893" spans="1:15" ht="12.75">
      <c r="A893" s="6" t="s">
        <v>895</v>
      </c>
      <c r="B893" s="4" t="s">
        <v>1</v>
      </c>
      <c r="C893" s="4" t="s">
        <v>1</v>
      </c>
      <c r="F893" s="4" t="s">
        <v>1</v>
      </c>
      <c r="G893" s="4" t="s">
        <v>1</v>
      </c>
      <c r="J893" s="4" t="s">
        <v>1</v>
      </c>
      <c r="K893" s="4" t="s">
        <v>1</v>
      </c>
      <c r="N893" s="4" t="s">
        <v>1</v>
      </c>
      <c r="O893" s="4" t="s">
        <v>1</v>
      </c>
    </row>
    <row r="894" spans="1:17" ht="12.75">
      <c r="A894" s="6" t="s">
        <v>896</v>
      </c>
      <c r="B894" s="5">
        <v>720</v>
      </c>
      <c r="C894" s="5">
        <v>6</v>
      </c>
      <c r="D894" s="9">
        <v>0.053</v>
      </c>
      <c r="E894">
        <f>B894*0.053</f>
        <v>38.16</v>
      </c>
      <c r="F894" s="5">
        <v>11191196</v>
      </c>
      <c r="G894" s="5">
        <v>17109</v>
      </c>
      <c r="H894" s="9">
        <v>0.053</v>
      </c>
      <c r="I894">
        <f>F894*0.053</f>
        <v>593133.388</v>
      </c>
      <c r="J894" s="5">
        <v>32</v>
      </c>
      <c r="K894" s="5">
        <v>0</v>
      </c>
      <c r="L894" s="9">
        <v>0.053</v>
      </c>
      <c r="M894">
        <f>J894*0.053</f>
        <v>1.696</v>
      </c>
      <c r="N894" s="5">
        <v>7608</v>
      </c>
      <c r="O894" s="5">
        <v>8</v>
      </c>
      <c r="P894" s="9">
        <v>0.053</v>
      </c>
      <c r="Q894">
        <f>N894*0.053</f>
        <v>403.224</v>
      </c>
    </row>
    <row r="895" spans="1:15" ht="12.75">
      <c r="A895" s="6" t="s">
        <v>897</v>
      </c>
      <c r="B895" s="4" t="s">
        <v>1</v>
      </c>
      <c r="C895" s="4" t="s">
        <v>1</v>
      </c>
      <c r="F895" s="4" t="s">
        <v>1</v>
      </c>
      <c r="G895" s="4" t="s">
        <v>1</v>
      </c>
      <c r="J895" s="4" t="s">
        <v>1</v>
      </c>
      <c r="K895" s="4" t="s">
        <v>1</v>
      </c>
      <c r="N895" s="4" t="s">
        <v>1</v>
      </c>
      <c r="O895" s="4" t="s">
        <v>1</v>
      </c>
    </row>
    <row r="896" spans="1:15" ht="12.75">
      <c r="A896" s="6" t="s">
        <v>898</v>
      </c>
      <c r="B896" s="4" t="s">
        <v>1</v>
      </c>
      <c r="C896" s="4" t="s">
        <v>1</v>
      </c>
      <c r="F896" s="4" t="s">
        <v>1</v>
      </c>
      <c r="G896" s="4" t="s">
        <v>1</v>
      </c>
      <c r="J896" s="4" t="s">
        <v>1</v>
      </c>
      <c r="K896" s="4" t="s">
        <v>1</v>
      </c>
      <c r="N896" s="4" t="s">
        <v>1</v>
      </c>
      <c r="O896" s="4" t="s">
        <v>1</v>
      </c>
    </row>
    <row r="897" spans="1:15" ht="12.75">
      <c r="A897" s="6" t="s">
        <v>899</v>
      </c>
      <c r="B897" s="4" t="s">
        <v>1</v>
      </c>
      <c r="C897" s="4" t="s">
        <v>1</v>
      </c>
      <c r="F897" s="4" t="s">
        <v>1</v>
      </c>
      <c r="G897" s="4" t="s">
        <v>1</v>
      </c>
      <c r="J897" s="4" t="s">
        <v>1</v>
      </c>
      <c r="K897" s="4" t="s">
        <v>1</v>
      </c>
      <c r="N897" s="4" t="s">
        <v>1</v>
      </c>
      <c r="O897" s="4" t="s">
        <v>1</v>
      </c>
    </row>
    <row r="898" spans="1:15" ht="12.75">
      <c r="A898" s="6" t="s">
        <v>900</v>
      </c>
      <c r="B898" s="4" t="s">
        <v>1</v>
      </c>
      <c r="C898" s="4" t="s">
        <v>1</v>
      </c>
      <c r="F898" s="4" t="s">
        <v>1</v>
      </c>
      <c r="G898" s="4" t="s">
        <v>1</v>
      </c>
      <c r="J898" s="4" t="s">
        <v>1</v>
      </c>
      <c r="K898" s="4" t="s">
        <v>1</v>
      </c>
      <c r="N898" s="4" t="s">
        <v>1</v>
      </c>
      <c r="O898" s="4" t="s">
        <v>1</v>
      </c>
    </row>
    <row r="899" spans="1:15" ht="12.75">
      <c r="A899" s="6" t="s">
        <v>901</v>
      </c>
      <c r="B899" s="5">
        <v>552113</v>
      </c>
      <c r="C899" s="5">
        <v>3490</v>
      </c>
      <c r="F899" s="5">
        <v>1284</v>
      </c>
      <c r="G899" s="5">
        <v>2</v>
      </c>
      <c r="J899" s="5">
        <v>160</v>
      </c>
      <c r="K899" s="5">
        <v>0</v>
      </c>
      <c r="N899" s="5">
        <v>144</v>
      </c>
      <c r="O899" s="5">
        <v>0</v>
      </c>
    </row>
    <row r="900" spans="1:15" ht="12.75">
      <c r="A900" s="6" t="s">
        <v>902</v>
      </c>
      <c r="B900" s="4" t="s">
        <v>1</v>
      </c>
      <c r="C900" s="4" t="s">
        <v>1</v>
      </c>
      <c r="F900" s="4" t="s">
        <v>1</v>
      </c>
      <c r="G900" s="4" t="s">
        <v>1</v>
      </c>
      <c r="J900" s="4" t="s">
        <v>1</v>
      </c>
      <c r="K900" s="4" t="s">
        <v>1</v>
      </c>
      <c r="N900" s="4" t="s">
        <v>1</v>
      </c>
      <c r="O900" s="4" t="s">
        <v>1</v>
      </c>
    </row>
    <row r="901" spans="1:15" ht="12.75">
      <c r="A901" s="6" t="s">
        <v>903</v>
      </c>
      <c r="B901" s="4" t="s">
        <v>1</v>
      </c>
      <c r="C901" s="4" t="s">
        <v>1</v>
      </c>
      <c r="F901" s="4" t="s">
        <v>1</v>
      </c>
      <c r="G901" s="4" t="s">
        <v>1</v>
      </c>
      <c r="J901" s="4" t="s">
        <v>1</v>
      </c>
      <c r="K901" s="4" t="s">
        <v>1</v>
      </c>
      <c r="N901" s="4" t="s">
        <v>1</v>
      </c>
      <c r="O901" s="4" t="s">
        <v>1</v>
      </c>
    </row>
    <row r="902" spans="1:15" ht="12.75">
      <c r="A902" s="6" t="s">
        <v>904</v>
      </c>
      <c r="B902" s="4" t="s">
        <v>1</v>
      </c>
      <c r="C902" s="4" t="s">
        <v>1</v>
      </c>
      <c r="F902" s="4" t="s">
        <v>1</v>
      </c>
      <c r="G902" s="4" t="s">
        <v>1</v>
      </c>
      <c r="J902" s="4" t="s">
        <v>1</v>
      </c>
      <c r="K902" s="4" t="s">
        <v>1</v>
      </c>
      <c r="N902" s="4" t="s">
        <v>1</v>
      </c>
      <c r="O902" s="4" t="s">
        <v>1</v>
      </c>
    </row>
    <row r="903" spans="1:15" ht="12.75">
      <c r="A903" s="6" t="s">
        <v>905</v>
      </c>
      <c r="B903" s="4" t="s">
        <v>1</v>
      </c>
      <c r="C903" s="4" t="s">
        <v>1</v>
      </c>
      <c r="F903" s="4" t="s">
        <v>1</v>
      </c>
      <c r="G903" s="4" t="s">
        <v>1</v>
      </c>
      <c r="J903" s="4" t="s">
        <v>1</v>
      </c>
      <c r="K903" s="4" t="s">
        <v>1</v>
      </c>
      <c r="N903" s="4" t="s">
        <v>1</v>
      </c>
      <c r="O903" s="4" t="s">
        <v>1</v>
      </c>
    </row>
    <row r="904" spans="1:15" ht="12.75">
      <c r="A904" s="6" t="s">
        <v>906</v>
      </c>
      <c r="B904" s="4" t="s">
        <v>1</v>
      </c>
      <c r="C904" s="4" t="s">
        <v>1</v>
      </c>
      <c r="F904" s="4" t="s">
        <v>1</v>
      </c>
      <c r="G904" s="4" t="s">
        <v>1</v>
      </c>
      <c r="J904" s="4" t="s">
        <v>1</v>
      </c>
      <c r="K904" s="4" t="s">
        <v>1</v>
      </c>
      <c r="N904" s="4" t="s">
        <v>1</v>
      </c>
      <c r="O904" s="4" t="s">
        <v>1</v>
      </c>
    </row>
    <row r="905" spans="1:15" ht="12.75">
      <c r="A905" s="6" t="s">
        <v>907</v>
      </c>
      <c r="B905" s="4" t="s">
        <v>1</v>
      </c>
      <c r="C905" s="4" t="s">
        <v>1</v>
      </c>
      <c r="F905" s="4" t="s">
        <v>1</v>
      </c>
      <c r="G905" s="4" t="s">
        <v>1</v>
      </c>
      <c r="J905" s="4" t="s">
        <v>1</v>
      </c>
      <c r="K905" s="4" t="s">
        <v>1</v>
      </c>
      <c r="N905" s="4" t="s">
        <v>1</v>
      </c>
      <c r="O905" s="4" t="s">
        <v>1</v>
      </c>
    </row>
    <row r="906" spans="1:15" ht="12.75">
      <c r="A906" s="6" t="s">
        <v>908</v>
      </c>
      <c r="B906" s="4" t="s">
        <v>1</v>
      </c>
      <c r="C906" s="4" t="s">
        <v>1</v>
      </c>
      <c r="F906" s="4" t="s">
        <v>1</v>
      </c>
      <c r="G906" s="4" t="s">
        <v>1</v>
      </c>
      <c r="J906" s="4" t="s">
        <v>1</v>
      </c>
      <c r="K906" s="4" t="s">
        <v>1</v>
      </c>
      <c r="N906" s="4" t="s">
        <v>1</v>
      </c>
      <c r="O906" s="4" t="s">
        <v>1</v>
      </c>
    </row>
    <row r="907" spans="1:15" ht="12.75">
      <c r="A907" s="6" t="s">
        <v>909</v>
      </c>
      <c r="B907" s="4" t="s">
        <v>1</v>
      </c>
      <c r="C907" s="4" t="s">
        <v>1</v>
      </c>
      <c r="F907" s="4" t="s">
        <v>1</v>
      </c>
      <c r="G907" s="4" t="s">
        <v>1</v>
      </c>
      <c r="J907" s="4" t="s">
        <v>1</v>
      </c>
      <c r="K907" s="4" t="s">
        <v>1</v>
      </c>
      <c r="N907" s="4" t="s">
        <v>1</v>
      </c>
      <c r="O907" s="4" t="s">
        <v>1</v>
      </c>
    </row>
    <row r="908" spans="1:15" ht="12.75">
      <c r="A908" s="6" t="s">
        <v>910</v>
      </c>
      <c r="B908" s="4" t="s">
        <v>1</v>
      </c>
      <c r="C908" s="4" t="s">
        <v>1</v>
      </c>
      <c r="F908" s="4" t="s">
        <v>1</v>
      </c>
      <c r="G908" s="4" t="s">
        <v>1</v>
      </c>
      <c r="J908" s="4" t="s">
        <v>1</v>
      </c>
      <c r="K908" s="4" t="s">
        <v>1</v>
      </c>
      <c r="N908" s="4" t="s">
        <v>1</v>
      </c>
      <c r="O908" s="4" t="s">
        <v>1</v>
      </c>
    </row>
    <row r="909" spans="1:15" ht="12.75">
      <c r="A909" s="6" t="s">
        <v>911</v>
      </c>
      <c r="B909" s="4" t="s">
        <v>1</v>
      </c>
      <c r="C909" s="4" t="s">
        <v>1</v>
      </c>
      <c r="F909" s="4" t="s">
        <v>1</v>
      </c>
      <c r="G909" s="4" t="s">
        <v>1</v>
      </c>
      <c r="J909" s="4" t="s">
        <v>1</v>
      </c>
      <c r="K909" s="4" t="s">
        <v>1</v>
      </c>
      <c r="N909" s="4" t="s">
        <v>1</v>
      </c>
      <c r="O909" s="4" t="s">
        <v>1</v>
      </c>
    </row>
    <row r="910" spans="1:15" ht="12.75">
      <c r="A910" s="6" t="s">
        <v>912</v>
      </c>
      <c r="B910" s="4" t="s">
        <v>1</v>
      </c>
      <c r="C910" s="4" t="s">
        <v>1</v>
      </c>
      <c r="F910" s="4" t="s">
        <v>1</v>
      </c>
      <c r="G910" s="4" t="s">
        <v>1</v>
      </c>
      <c r="J910" s="4" t="s">
        <v>1</v>
      </c>
      <c r="K910" s="4" t="s">
        <v>1</v>
      </c>
      <c r="N910" s="4" t="s">
        <v>1</v>
      </c>
      <c r="O910" s="4" t="s">
        <v>1</v>
      </c>
    </row>
    <row r="911" spans="1:15" ht="12.75">
      <c r="A911" s="6" t="s">
        <v>913</v>
      </c>
      <c r="B911" s="4" t="s">
        <v>1</v>
      </c>
      <c r="C911" s="4" t="s">
        <v>1</v>
      </c>
      <c r="F911" s="4" t="s">
        <v>1</v>
      </c>
      <c r="G911" s="4" t="s">
        <v>1</v>
      </c>
      <c r="J911" s="4" t="s">
        <v>1</v>
      </c>
      <c r="K911" s="4" t="s">
        <v>1</v>
      </c>
      <c r="N911" s="4" t="s">
        <v>1</v>
      </c>
      <c r="O911" s="4" t="s">
        <v>1</v>
      </c>
    </row>
    <row r="912" spans="1:15" ht="12.75">
      <c r="A912" s="6" t="s">
        <v>914</v>
      </c>
      <c r="B912" s="5">
        <v>552113</v>
      </c>
      <c r="C912" s="5">
        <v>3490</v>
      </c>
      <c r="F912" s="5">
        <v>1284</v>
      </c>
      <c r="G912" s="5">
        <v>2</v>
      </c>
      <c r="J912" s="5">
        <v>160</v>
      </c>
      <c r="K912" s="5">
        <v>0</v>
      </c>
      <c r="N912" s="5">
        <v>144</v>
      </c>
      <c r="O912" s="5">
        <v>0</v>
      </c>
    </row>
    <row r="913" spans="1:15" ht="12.75">
      <c r="A913" s="6" t="s">
        <v>915</v>
      </c>
      <c r="B913" s="4" t="s">
        <v>1</v>
      </c>
      <c r="C913" s="4" t="s">
        <v>1</v>
      </c>
      <c r="F913" s="4" t="s">
        <v>1</v>
      </c>
      <c r="G913" s="4" t="s">
        <v>1</v>
      </c>
      <c r="J913" s="4" t="s">
        <v>1</v>
      </c>
      <c r="K913" s="4" t="s">
        <v>1</v>
      </c>
      <c r="N913" s="4" t="s">
        <v>1</v>
      </c>
      <c r="O913" s="4" t="s">
        <v>1</v>
      </c>
    </row>
    <row r="914" spans="1:15" ht="12.75">
      <c r="A914" s="6" t="s">
        <v>916</v>
      </c>
      <c r="B914" s="4" t="s">
        <v>1</v>
      </c>
      <c r="C914" s="4" t="s">
        <v>1</v>
      </c>
      <c r="F914" s="5">
        <v>1284</v>
      </c>
      <c r="G914" s="5">
        <v>2</v>
      </c>
      <c r="H914" t="s">
        <v>1182</v>
      </c>
      <c r="I914">
        <v>132.58</v>
      </c>
      <c r="J914" s="4" t="s">
        <v>1</v>
      </c>
      <c r="K914" s="4" t="s">
        <v>1</v>
      </c>
      <c r="N914" s="4" t="s">
        <v>1</v>
      </c>
      <c r="O914" s="4" t="s">
        <v>1</v>
      </c>
    </row>
    <row r="915" spans="1:15" ht="12.75">
      <c r="A915" s="6" t="s">
        <v>917</v>
      </c>
      <c r="B915" s="4" t="s">
        <v>1</v>
      </c>
      <c r="C915" s="4" t="s">
        <v>1</v>
      </c>
      <c r="F915" s="4" t="s">
        <v>1</v>
      </c>
      <c r="G915" s="4" t="s">
        <v>1</v>
      </c>
      <c r="J915" s="4" t="s">
        <v>1</v>
      </c>
      <c r="K915" s="4" t="s">
        <v>1</v>
      </c>
      <c r="N915" s="4" t="s">
        <v>1</v>
      </c>
      <c r="O915" s="4" t="s">
        <v>1</v>
      </c>
    </row>
    <row r="916" spans="1:15" ht="12.75">
      <c r="A916" s="6" t="s">
        <v>918</v>
      </c>
      <c r="B916" s="4" t="s">
        <v>1</v>
      </c>
      <c r="C916" s="4" t="s">
        <v>1</v>
      </c>
      <c r="F916" s="4" t="s">
        <v>1</v>
      </c>
      <c r="G916" s="4" t="s">
        <v>1</v>
      </c>
      <c r="J916" s="4" t="s">
        <v>1</v>
      </c>
      <c r="K916" s="4" t="s">
        <v>1</v>
      </c>
      <c r="N916" s="4" t="s">
        <v>1</v>
      </c>
      <c r="O916" s="4" t="s">
        <v>1</v>
      </c>
    </row>
    <row r="917" spans="1:15" ht="12.75">
      <c r="A917" s="6" t="s">
        <v>919</v>
      </c>
      <c r="B917" s="5">
        <v>551929</v>
      </c>
      <c r="C917" s="5">
        <v>3489</v>
      </c>
      <c r="D917" s="8">
        <v>0.045</v>
      </c>
      <c r="E917">
        <f>B917*0.045</f>
        <v>24836.805</v>
      </c>
      <c r="F917" s="4" t="s">
        <v>1</v>
      </c>
      <c r="G917" s="4" t="s">
        <v>1</v>
      </c>
      <c r="J917" s="4" t="s">
        <v>1</v>
      </c>
      <c r="K917" s="4" t="s">
        <v>1</v>
      </c>
      <c r="N917" s="4" t="s">
        <v>1</v>
      </c>
      <c r="O917" s="4" t="s">
        <v>1</v>
      </c>
    </row>
    <row r="918" spans="1:15" ht="12.75">
      <c r="A918" s="6" t="s">
        <v>920</v>
      </c>
      <c r="B918" s="4" t="s">
        <v>1</v>
      </c>
      <c r="C918" s="4" t="s">
        <v>1</v>
      </c>
      <c r="F918" s="4" t="s">
        <v>1</v>
      </c>
      <c r="G918" s="4" t="s">
        <v>1</v>
      </c>
      <c r="J918" s="4" t="s">
        <v>1</v>
      </c>
      <c r="K918" s="4" t="s">
        <v>1</v>
      </c>
      <c r="N918" s="4" t="s">
        <v>1</v>
      </c>
      <c r="O918" s="4" t="s">
        <v>1</v>
      </c>
    </row>
    <row r="919" spans="1:15" ht="12.75">
      <c r="A919" s="6" t="s">
        <v>921</v>
      </c>
      <c r="B919" s="4" t="s">
        <v>1</v>
      </c>
      <c r="C919" s="4" t="s">
        <v>1</v>
      </c>
      <c r="F919" s="4" t="s">
        <v>1</v>
      </c>
      <c r="G919" s="4" t="s">
        <v>1</v>
      </c>
      <c r="J919" s="4" t="s">
        <v>1</v>
      </c>
      <c r="K919" s="4" t="s">
        <v>1</v>
      </c>
      <c r="N919" s="4" t="s">
        <v>1</v>
      </c>
      <c r="O919" s="4" t="s">
        <v>1</v>
      </c>
    </row>
    <row r="920" spans="1:15" ht="12.75">
      <c r="A920" s="6" t="s">
        <v>922</v>
      </c>
      <c r="B920" s="4" t="s">
        <v>1</v>
      </c>
      <c r="C920" s="4" t="s">
        <v>1</v>
      </c>
      <c r="F920" s="4" t="s">
        <v>1</v>
      </c>
      <c r="G920" s="4" t="s">
        <v>1</v>
      </c>
      <c r="J920" s="4" t="s">
        <v>1</v>
      </c>
      <c r="K920" s="4" t="s">
        <v>1</v>
      </c>
      <c r="N920" s="4" t="s">
        <v>1</v>
      </c>
      <c r="O920" s="4" t="s">
        <v>1</v>
      </c>
    </row>
    <row r="921" spans="1:15" ht="12.75">
      <c r="A921" s="6" t="s">
        <v>923</v>
      </c>
      <c r="B921" s="4" t="s">
        <v>1</v>
      </c>
      <c r="C921" s="4" t="s">
        <v>1</v>
      </c>
      <c r="F921" s="4" t="s">
        <v>1</v>
      </c>
      <c r="G921" s="4" t="s">
        <v>1</v>
      </c>
      <c r="J921" s="4" t="s">
        <v>1</v>
      </c>
      <c r="K921" s="4" t="s">
        <v>1</v>
      </c>
      <c r="N921" s="4" t="s">
        <v>1</v>
      </c>
      <c r="O921" s="4" t="s">
        <v>1</v>
      </c>
    </row>
    <row r="922" spans="1:15" ht="12.75">
      <c r="A922" s="6" t="s">
        <v>924</v>
      </c>
      <c r="B922" s="4" t="s">
        <v>1</v>
      </c>
      <c r="C922" s="4" t="s">
        <v>1</v>
      </c>
      <c r="F922" s="4" t="s">
        <v>1</v>
      </c>
      <c r="G922" s="4" t="s">
        <v>1</v>
      </c>
      <c r="J922" s="4" t="s">
        <v>1</v>
      </c>
      <c r="K922" s="4" t="s">
        <v>1</v>
      </c>
      <c r="N922" s="4" t="s">
        <v>1</v>
      </c>
      <c r="O922" s="4" t="s">
        <v>1</v>
      </c>
    </row>
    <row r="923" spans="1:15" ht="12.75">
      <c r="A923" s="6" t="s">
        <v>925</v>
      </c>
      <c r="B923" s="5">
        <v>184</v>
      </c>
      <c r="C923" s="5">
        <v>1</v>
      </c>
      <c r="D923" s="8">
        <v>0.031</v>
      </c>
      <c r="E923">
        <f>B923*0.031</f>
        <v>5.704</v>
      </c>
      <c r="F923" s="4" t="s">
        <v>1</v>
      </c>
      <c r="G923" s="4" t="s">
        <v>1</v>
      </c>
      <c r="J923" s="4" t="s">
        <v>1</v>
      </c>
      <c r="K923" s="4" t="s">
        <v>1</v>
      </c>
      <c r="N923" s="4" t="s">
        <v>1</v>
      </c>
      <c r="O923" s="4" t="s">
        <v>1</v>
      </c>
    </row>
    <row r="924" spans="1:15" ht="12.75">
      <c r="A924" s="6" t="s">
        <v>926</v>
      </c>
      <c r="B924" s="4" t="s">
        <v>1</v>
      </c>
      <c r="C924" s="4" t="s">
        <v>1</v>
      </c>
      <c r="F924" s="4" t="s">
        <v>1</v>
      </c>
      <c r="G924" s="4" t="s">
        <v>1</v>
      </c>
      <c r="J924" s="4" t="s">
        <v>1</v>
      </c>
      <c r="K924" s="4" t="s">
        <v>1</v>
      </c>
      <c r="N924" s="4" t="s">
        <v>1</v>
      </c>
      <c r="O924" s="4" t="s">
        <v>1</v>
      </c>
    </row>
    <row r="925" spans="1:17" ht="12.75">
      <c r="A925" s="6" t="s">
        <v>927</v>
      </c>
      <c r="B925" s="4" t="s">
        <v>1</v>
      </c>
      <c r="C925" s="4" t="s">
        <v>1</v>
      </c>
      <c r="F925" s="4" t="s">
        <v>1</v>
      </c>
      <c r="G925" s="4" t="s">
        <v>1</v>
      </c>
      <c r="J925" s="5">
        <v>160</v>
      </c>
      <c r="K925" s="5">
        <v>0</v>
      </c>
      <c r="L925" s="9">
        <v>0.05</v>
      </c>
      <c r="M925">
        <f>J925*0.05</f>
        <v>8</v>
      </c>
      <c r="N925" s="5">
        <v>144</v>
      </c>
      <c r="O925" s="5">
        <v>0</v>
      </c>
      <c r="P925" s="9">
        <v>0.05</v>
      </c>
      <c r="Q925">
        <f>N925*0.05</f>
        <v>7.2</v>
      </c>
    </row>
    <row r="926" spans="1:15" ht="12.75">
      <c r="A926" s="6" t="s">
        <v>928</v>
      </c>
      <c r="B926" s="4" t="s">
        <v>1</v>
      </c>
      <c r="C926" s="4" t="s">
        <v>1</v>
      </c>
      <c r="F926" s="4" t="s">
        <v>1</v>
      </c>
      <c r="G926" s="4" t="s">
        <v>1</v>
      </c>
      <c r="J926" s="4" t="s">
        <v>1</v>
      </c>
      <c r="K926" s="4" t="s">
        <v>1</v>
      </c>
      <c r="M926">
        <f>SUM(M612:M925)</f>
        <v>267.57500000000005</v>
      </c>
      <c r="N926" s="4" t="s">
        <v>1</v>
      </c>
      <c r="O926" s="4" t="s">
        <v>1</v>
      </c>
    </row>
    <row r="927" spans="1:15" ht="12.75">
      <c r="A927" s="6" t="s">
        <v>929</v>
      </c>
      <c r="B927" s="4" t="s">
        <v>1</v>
      </c>
      <c r="C927" s="4" t="s">
        <v>1</v>
      </c>
      <c r="F927" s="4" t="s">
        <v>1</v>
      </c>
      <c r="G927" s="4" t="s">
        <v>1</v>
      </c>
      <c r="J927" s="4" t="s">
        <v>1</v>
      </c>
      <c r="K927" s="4" t="s">
        <v>1</v>
      </c>
      <c r="N927" s="4" t="s">
        <v>1</v>
      </c>
      <c r="O927" s="4" t="s">
        <v>1</v>
      </c>
    </row>
    <row r="928" spans="1:15" ht="12.75">
      <c r="A928" s="6" t="s">
        <v>930</v>
      </c>
      <c r="B928" s="4" t="s">
        <v>1</v>
      </c>
      <c r="C928" s="4" t="s">
        <v>1</v>
      </c>
      <c r="F928" s="4" t="s">
        <v>1</v>
      </c>
      <c r="G928" s="4" t="s">
        <v>1</v>
      </c>
      <c r="J928" s="4" t="s">
        <v>1</v>
      </c>
      <c r="K928" s="4" t="s">
        <v>1</v>
      </c>
      <c r="N928" s="4" t="s">
        <v>1</v>
      </c>
      <c r="O928" s="4" t="s">
        <v>1</v>
      </c>
    </row>
    <row r="929" spans="1:16" ht="12.75">
      <c r="A929" s="6" t="s">
        <v>931</v>
      </c>
      <c r="B929" s="4" t="s">
        <v>1</v>
      </c>
      <c r="C929" s="4" t="s">
        <v>1</v>
      </c>
      <c r="F929" s="4" t="s">
        <v>1</v>
      </c>
      <c r="G929" s="4" t="s">
        <v>1</v>
      </c>
      <c r="J929" s="4" t="s">
        <v>1</v>
      </c>
      <c r="K929" s="4" t="s">
        <v>1</v>
      </c>
      <c r="N929" s="5">
        <v>367</v>
      </c>
      <c r="O929" s="5">
        <v>1</v>
      </c>
      <c r="P929" s="9"/>
    </row>
    <row r="930" spans="1:15" ht="12.75">
      <c r="A930" s="6" t="s">
        <v>932</v>
      </c>
      <c r="B930" s="4" t="s">
        <v>1</v>
      </c>
      <c r="C930" s="4" t="s">
        <v>1</v>
      </c>
      <c r="F930" s="4" t="s">
        <v>1</v>
      </c>
      <c r="G930" s="4" t="s">
        <v>1</v>
      </c>
      <c r="J930" s="4" t="s">
        <v>1</v>
      </c>
      <c r="K930" s="4" t="s">
        <v>1</v>
      </c>
      <c r="N930" s="4" t="s">
        <v>1</v>
      </c>
      <c r="O930" s="4" t="s">
        <v>1</v>
      </c>
    </row>
    <row r="931" spans="1:15" ht="12.75">
      <c r="A931" s="6" t="s">
        <v>933</v>
      </c>
      <c r="B931" s="4" t="s">
        <v>1</v>
      </c>
      <c r="C931" s="4" t="s">
        <v>1</v>
      </c>
      <c r="F931" s="4" t="s">
        <v>1</v>
      </c>
      <c r="G931" s="4" t="s">
        <v>1</v>
      </c>
      <c r="J931" s="4" t="s">
        <v>1</v>
      </c>
      <c r="K931" s="4" t="s">
        <v>1</v>
      </c>
      <c r="N931" s="4" t="s">
        <v>1</v>
      </c>
      <c r="O931" s="4" t="s">
        <v>1</v>
      </c>
    </row>
    <row r="932" spans="1:15" ht="12.75">
      <c r="A932" s="6" t="s">
        <v>934</v>
      </c>
      <c r="B932" s="4" t="s">
        <v>1</v>
      </c>
      <c r="C932" s="4" t="s">
        <v>1</v>
      </c>
      <c r="F932" s="4" t="s">
        <v>1</v>
      </c>
      <c r="G932" s="4" t="s">
        <v>1</v>
      </c>
      <c r="J932" s="4" t="s">
        <v>1</v>
      </c>
      <c r="K932" s="4" t="s">
        <v>1</v>
      </c>
      <c r="N932" s="4" t="s">
        <v>1</v>
      </c>
      <c r="O932" s="4" t="s">
        <v>1</v>
      </c>
    </row>
    <row r="933" spans="1:15" ht="12.75">
      <c r="A933" s="6" t="s">
        <v>935</v>
      </c>
      <c r="B933" s="4" t="s">
        <v>1</v>
      </c>
      <c r="C933" s="4" t="s">
        <v>1</v>
      </c>
      <c r="F933" s="4" t="s">
        <v>1</v>
      </c>
      <c r="G933" s="4" t="s">
        <v>1</v>
      </c>
      <c r="J933" s="4" t="s">
        <v>1</v>
      </c>
      <c r="K933" s="4" t="s">
        <v>1</v>
      </c>
      <c r="N933" s="4" t="s">
        <v>1</v>
      </c>
      <c r="O933" s="4" t="s">
        <v>1</v>
      </c>
    </row>
    <row r="934" spans="1:15" ht="12.75">
      <c r="A934" s="6" t="s">
        <v>936</v>
      </c>
      <c r="B934" s="4" t="s">
        <v>1</v>
      </c>
      <c r="C934" s="4" t="s">
        <v>1</v>
      </c>
      <c r="F934" s="4" t="s">
        <v>1</v>
      </c>
      <c r="G934" s="4" t="s">
        <v>1</v>
      </c>
      <c r="J934" s="4" t="s">
        <v>1</v>
      </c>
      <c r="K934" s="4" t="s">
        <v>1</v>
      </c>
      <c r="N934" s="5">
        <v>367</v>
      </c>
      <c r="O934" s="5">
        <v>1</v>
      </c>
    </row>
    <row r="935" spans="1:15" ht="12.75">
      <c r="A935" s="6" t="s">
        <v>937</v>
      </c>
      <c r="B935" s="4" t="s">
        <v>1</v>
      </c>
      <c r="C935" s="4" t="s">
        <v>1</v>
      </c>
      <c r="F935" s="4" t="s">
        <v>1</v>
      </c>
      <c r="G935" s="4" t="s">
        <v>1</v>
      </c>
      <c r="J935" s="4" t="s">
        <v>1</v>
      </c>
      <c r="K935" s="4" t="s">
        <v>1</v>
      </c>
      <c r="N935" s="4" t="s">
        <v>1</v>
      </c>
      <c r="O935" s="4" t="s">
        <v>1</v>
      </c>
    </row>
    <row r="936" spans="1:15" ht="12.75">
      <c r="A936" s="6" t="s">
        <v>938</v>
      </c>
      <c r="B936" s="4" t="s">
        <v>1</v>
      </c>
      <c r="C936" s="4" t="s">
        <v>1</v>
      </c>
      <c r="F936" s="4" t="s">
        <v>1</v>
      </c>
      <c r="G936" s="4" t="s">
        <v>1</v>
      </c>
      <c r="J936" s="4" t="s">
        <v>1</v>
      </c>
      <c r="K936" s="4" t="s">
        <v>1</v>
      </c>
      <c r="N936" s="4" t="s">
        <v>1</v>
      </c>
      <c r="O936" s="4" t="s">
        <v>1</v>
      </c>
    </row>
    <row r="937" spans="1:15" ht="12.75">
      <c r="A937" s="6" t="s">
        <v>939</v>
      </c>
      <c r="B937" s="4" t="s">
        <v>1</v>
      </c>
      <c r="C937" s="4" t="s">
        <v>1</v>
      </c>
      <c r="F937" s="4" t="s">
        <v>1</v>
      </c>
      <c r="G937" s="4" t="s">
        <v>1</v>
      </c>
      <c r="J937" s="4" t="s">
        <v>1</v>
      </c>
      <c r="K937" s="4" t="s">
        <v>1</v>
      </c>
      <c r="N937" s="4" t="s">
        <v>1</v>
      </c>
      <c r="O937" s="4" t="s">
        <v>1</v>
      </c>
    </row>
    <row r="938" spans="1:15" ht="12.75">
      <c r="A938" s="6" t="s">
        <v>940</v>
      </c>
      <c r="B938" s="4" t="s">
        <v>1</v>
      </c>
      <c r="C938" s="4" t="s">
        <v>1</v>
      </c>
      <c r="F938" s="4" t="s">
        <v>1</v>
      </c>
      <c r="G938" s="4" t="s">
        <v>1</v>
      </c>
      <c r="J938" s="4" t="s">
        <v>1</v>
      </c>
      <c r="K938" s="4" t="s">
        <v>1</v>
      </c>
      <c r="N938" s="4" t="s">
        <v>1</v>
      </c>
      <c r="O938" s="4" t="s">
        <v>1</v>
      </c>
    </row>
    <row r="939" spans="1:15" ht="12.75">
      <c r="A939" s="6" t="s">
        <v>941</v>
      </c>
      <c r="B939" s="4" t="s">
        <v>1</v>
      </c>
      <c r="C939" s="4" t="s">
        <v>1</v>
      </c>
      <c r="F939" s="4" t="s">
        <v>1</v>
      </c>
      <c r="G939" s="4" t="s">
        <v>1</v>
      </c>
      <c r="J939" s="4" t="s">
        <v>1</v>
      </c>
      <c r="K939" s="4" t="s">
        <v>1</v>
      </c>
      <c r="N939" s="4" t="s">
        <v>1</v>
      </c>
      <c r="O939" s="4" t="s">
        <v>1</v>
      </c>
    </row>
    <row r="940" spans="1:15" ht="12.75">
      <c r="A940" s="6" t="s">
        <v>942</v>
      </c>
      <c r="B940" s="4" t="s">
        <v>1</v>
      </c>
      <c r="C940" s="4" t="s">
        <v>1</v>
      </c>
      <c r="F940" s="4" t="s">
        <v>1</v>
      </c>
      <c r="G940" s="4" t="s">
        <v>1</v>
      </c>
      <c r="J940" s="4" t="s">
        <v>1</v>
      </c>
      <c r="K940" s="4" t="s">
        <v>1</v>
      </c>
      <c r="N940" s="4" t="s">
        <v>1</v>
      </c>
      <c r="O940" s="4" t="s">
        <v>1</v>
      </c>
    </row>
    <row r="941" spans="1:15" ht="12.75">
      <c r="A941" s="6" t="s">
        <v>943</v>
      </c>
      <c r="B941" s="4" t="s">
        <v>1</v>
      </c>
      <c r="C941" s="4" t="s">
        <v>1</v>
      </c>
      <c r="F941" s="4" t="s">
        <v>1</v>
      </c>
      <c r="G941" s="4" t="s">
        <v>1</v>
      </c>
      <c r="J941" s="4" t="s">
        <v>1</v>
      </c>
      <c r="K941" s="4" t="s">
        <v>1</v>
      </c>
      <c r="N941" s="4" t="s">
        <v>1</v>
      </c>
      <c r="O941" s="4" t="s">
        <v>1</v>
      </c>
    </row>
    <row r="942" spans="1:17" ht="12.75">
      <c r="A942" s="6" t="s">
        <v>944</v>
      </c>
      <c r="B942" s="4" t="s">
        <v>1</v>
      </c>
      <c r="C942" s="4" t="s">
        <v>1</v>
      </c>
      <c r="F942" s="4" t="s">
        <v>1</v>
      </c>
      <c r="G942" s="4" t="s">
        <v>1</v>
      </c>
      <c r="J942" s="4" t="s">
        <v>1</v>
      </c>
      <c r="K942" s="4" t="s">
        <v>1</v>
      </c>
      <c r="N942" s="5">
        <v>367</v>
      </c>
      <c r="O942" s="5">
        <v>1</v>
      </c>
      <c r="P942" s="9">
        <v>0.02</v>
      </c>
      <c r="Q942">
        <f>N942*0.02</f>
        <v>7.34</v>
      </c>
    </row>
    <row r="943" spans="1:15" ht="12.75">
      <c r="A943" s="6" t="s">
        <v>945</v>
      </c>
      <c r="B943" s="4" t="s">
        <v>1</v>
      </c>
      <c r="C943" s="4" t="s">
        <v>1</v>
      </c>
      <c r="F943" s="4" t="s">
        <v>1</v>
      </c>
      <c r="G943" s="4" t="s">
        <v>1</v>
      </c>
      <c r="J943" s="4" t="s">
        <v>1</v>
      </c>
      <c r="K943" s="4" t="s">
        <v>1</v>
      </c>
      <c r="N943" s="4" t="s">
        <v>1</v>
      </c>
      <c r="O943" s="4" t="s">
        <v>1</v>
      </c>
    </row>
    <row r="944" spans="1:15" ht="12.75">
      <c r="A944" s="6" t="s">
        <v>946</v>
      </c>
      <c r="B944" s="4" t="s">
        <v>1</v>
      </c>
      <c r="C944" s="4" t="s">
        <v>1</v>
      </c>
      <c r="F944" s="4" t="s">
        <v>1</v>
      </c>
      <c r="G944" s="4" t="s">
        <v>1</v>
      </c>
      <c r="J944" s="4" t="s">
        <v>1</v>
      </c>
      <c r="K944" s="4" t="s">
        <v>1</v>
      </c>
      <c r="N944" s="4" t="s">
        <v>1</v>
      </c>
      <c r="O944" s="4" t="s">
        <v>1</v>
      </c>
    </row>
    <row r="945" spans="1:15" ht="12.75">
      <c r="A945" s="6" t="s">
        <v>947</v>
      </c>
      <c r="B945" s="4" t="s">
        <v>1</v>
      </c>
      <c r="C945" s="4" t="s">
        <v>1</v>
      </c>
      <c r="F945" s="4" t="s">
        <v>1</v>
      </c>
      <c r="G945" s="4" t="s">
        <v>1</v>
      </c>
      <c r="J945" s="4" t="s">
        <v>1</v>
      </c>
      <c r="K945" s="4" t="s">
        <v>1</v>
      </c>
      <c r="N945" s="4" t="s">
        <v>1</v>
      </c>
      <c r="O945" s="4" t="s">
        <v>1</v>
      </c>
    </row>
    <row r="946" spans="1:15" ht="12.75">
      <c r="A946" s="6" t="s">
        <v>948</v>
      </c>
      <c r="B946" s="4" t="s">
        <v>1</v>
      </c>
      <c r="C946" s="4" t="s">
        <v>1</v>
      </c>
      <c r="F946" s="4" t="s">
        <v>1</v>
      </c>
      <c r="G946" s="4" t="s">
        <v>1</v>
      </c>
      <c r="J946" s="4" t="s">
        <v>1</v>
      </c>
      <c r="K946" s="4" t="s">
        <v>1</v>
      </c>
      <c r="N946" s="4" t="s">
        <v>1</v>
      </c>
      <c r="O946" s="4" t="s">
        <v>1</v>
      </c>
    </row>
    <row r="947" spans="1:15" ht="12.75">
      <c r="A947" s="6" t="s">
        <v>949</v>
      </c>
      <c r="B947" s="4" t="s">
        <v>1</v>
      </c>
      <c r="C947" s="4" t="s">
        <v>1</v>
      </c>
      <c r="F947" s="4" t="s">
        <v>1</v>
      </c>
      <c r="G947" s="4" t="s">
        <v>1</v>
      </c>
      <c r="J947" s="4" t="s">
        <v>1</v>
      </c>
      <c r="K947" s="4" t="s">
        <v>1</v>
      </c>
      <c r="N947" s="4" t="s">
        <v>1</v>
      </c>
      <c r="O947" s="4" t="s">
        <v>1</v>
      </c>
    </row>
    <row r="948" spans="1:15" ht="12.75">
      <c r="A948" s="6" t="s">
        <v>950</v>
      </c>
      <c r="B948" s="4" t="s">
        <v>1</v>
      </c>
      <c r="C948" s="4" t="s">
        <v>1</v>
      </c>
      <c r="F948" s="4" t="s">
        <v>1</v>
      </c>
      <c r="G948" s="4" t="s">
        <v>1</v>
      </c>
      <c r="J948" s="4" t="s">
        <v>1</v>
      </c>
      <c r="K948" s="4" t="s">
        <v>1</v>
      </c>
      <c r="N948" s="4" t="s">
        <v>1</v>
      </c>
      <c r="O948" s="4" t="s">
        <v>1</v>
      </c>
    </row>
    <row r="949" spans="1:15" ht="12.75">
      <c r="A949" s="6" t="s">
        <v>951</v>
      </c>
      <c r="B949" s="5">
        <v>1118</v>
      </c>
      <c r="C949" s="5">
        <v>15</v>
      </c>
      <c r="F949" s="5">
        <v>525882</v>
      </c>
      <c r="G949" s="5">
        <v>1301</v>
      </c>
      <c r="J949" s="5">
        <v>16130</v>
      </c>
      <c r="K949" s="5">
        <v>101</v>
      </c>
      <c r="N949" s="5">
        <v>44994</v>
      </c>
      <c r="O949" s="5">
        <v>221</v>
      </c>
    </row>
    <row r="950" spans="1:15" ht="12.75">
      <c r="A950" s="6" t="s">
        <v>952</v>
      </c>
      <c r="B950" s="4" t="s">
        <v>1</v>
      </c>
      <c r="C950" s="4" t="s">
        <v>1</v>
      </c>
      <c r="F950" s="4" t="s">
        <v>1</v>
      </c>
      <c r="G950" s="4" t="s">
        <v>1</v>
      </c>
      <c r="J950" s="4" t="s">
        <v>1</v>
      </c>
      <c r="K950" s="4" t="s">
        <v>1</v>
      </c>
      <c r="N950" s="4" t="s">
        <v>1</v>
      </c>
      <c r="O950" s="4" t="s">
        <v>1</v>
      </c>
    </row>
    <row r="951" spans="1:15" ht="12.75">
      <c r="A951" s="6" t="s">
        <v>953</v>
      </c>
      <c r="B951" s="4" t="s">
        <v>1</v>
      </c>
      <c r="C951" s="4" t="s">
        <v>1</v>
      </c>
      <c r="F951" s="4" t="s">
        <v>1</v>
      </c>
      <c r="G951" s="4" t="s">
        <v>1</v>
      </c>
      <c r="J951" s="4" t="s">
        <v>1</v>
      </c>
      <c r="K951" s="4" t="s">
        <v>1</v>
      </c>
      <c r="N951" s="4" t="s">
        <v>1</v>
      </c>
      <c r="O951" s="4" t="s">
        <v>1</v>
      </c>
    </row>
    <row r="952" spans="1:15" ht="12.75">
      <c r="A952" s="6" t="s">
        <v>954</v>
      </c>
      <c r="B952" s="4" t="s">
        <v>1</v>
      </c>
      <c r="C952" s="4" t="s">
        <v>1</v>
      </c>
      <c r="F952" s="4" t="s">
        <v>1</v>
      </c>
      <c r="G952" s="4" t="s">
        <v>1</v>
      </c>
      <c r="J952" s="4" t="s">
        <v>1</v>
      </c>
      <c r="K952" s="4" t="s">
        <v>1</v>
      </c>
      <c r="N952" s="4" t="s">
        <v>1</v>
      </c>
      <c r="O952" s="4" t="s">
        <v>1</v>
      </c>
    </row>
    <row r="953" spans="1:15" ht="12.75">
      <c r="A953" s="6" t="s">
        <v>955</v>
      </c>
      <c r="B953" s="4" t="s">
        <v>1</v>
      </c>
      <c r="C953" s="4" t="s">
        <v>1</v>
      </c>
      <c r="F953" s="4" t="s">
        <v>1</v>
      </c>
      <c r="G953" s="4" t="s">
        <v>1</v>
      </c>
      <c r="J953" s="4" t="s">
        <v>1</v>
      </c>
      <c r="K953" s="4" t="s">
        <v>1</v>
      </c>
      <c r="N953" s="4" t="s">
        <v>1</v>
      </c>
      <c r="O953" s="4" t="s">
        <v>1</v>
      </c>
    </row>
    <row r="954" spans="1:15" ht="12.75">
      <c r="A954" s="6" t="s">
        <v>956</v>
      </c>
      <c r="B954" s="4" t="s">
        <v>1</v>
      </c>
      <c r="C954" s="4" t="s">
        <v>1</v>
      </c>
      <c r="F954" s="5">
        <v>1587</v>
      </c>
      <c r="G954" s="5">
        <v>2</v>
      </c>
      <c r="J954" s="4" t="s">
        <v>1</v>
      </c>
      <c r="K954" s="4" t="s">
        <v>1</v>
      </c>
      <c r="N954" s="4" t="s">
        <v>1</v>
      </c>
      <c r="O954" s="4" t="s">
        <v>1</v>
      </c>
    </row>
    <row r="955" spans="1:15" ht="12.75">
      <c r="A955" s="6" t="s">
        <v>957</v>
      </c>
      <c r="B955" s="4" t="s">
        <v>1</v>
      </c>
      <c r="C955" s="4" t="s">
        <v>1</v>
      </c>
      <c r="F955" s="5">
        <v>1587</v>
      </c>
      <c r="G955" s="5">
        <v>2</v>
      </c>
      <c r="H955" s="9">
        <v>0</v>
      </c>
      <c r="J955" s="4" t="s">
        <v>1</v>
      </c>
      <c r="K955" s="4" t="s">
        <v>1</v>
      </c>
      <c r="N955" s="4" t="s">
        <v>1</v>
      </c>
      <c r="O955" s="4" t="s">
        <v>1</v>
      </c>
    </row>
    <row r="956" spans="1:15" ht="12.75">
      <c r="A956" s="6" t="s">
        <v>958</v>
      </c>
      <c r="B956" s="5">
        <v>1098</v>
      </c>
      <c r="C956" s="5">
        <v>15</v>
      </c>
      <c r="F956" s="5">
        <v>481216</v>
      </c>
      <c r="G956" s="5">
        <v>1173</v>
      </c>
      <c r="J956" s="5">
        <v>16130</v>
      </c>
      <c r="K956" s="5">
        <v>101</v>
      </c>
      <c r="N956" s="5">
        <v>44994</v>
      </c>
      <c r="O956" s="5">
        <v>221</v>
      </c>
    </row>
    <row r="957" spans="1:15" ht="12.75">
      <c r="A957" s="6" t="s">
        <v>959</v>
      </c>
      <c r="B957" s="4" t="s">
        <v>1</v>
      </c>
      <c r="C957" s="4" t="s">
        <v>1</v>
      </c>
      <c r="F957" s="4" t="s">
        <v>1</v>
      </c>
      <c r="G957" s="4" t="s">
        <v>1</v>
      </c>
      <c r="J957" s="4" t="s">
        <v>1</v>
      </c>
      <c r="K957" s="4" t="s">
        <v>1</v>
      </c>
      <c r="N957" s="4" t="s">
        <v>1</v>
      </c>
      <c r="O957" s="4" t="s">
        <v>1</v>
      </c>
    </row>
    <row r="958" spans="1:15" ht="12.75">
      <c r="A958" s="6" t="s">
        <v>960</v>
      </c>
      <c r="B958" s="4" t="s">
        <v>1</v>
      </c>
      <c r="C958" s="4" t="s">
        <v>1</v>
      </c>
      <c r="F958" s="4" t="s">
        <v>1</v>
      </c>
      <c r="G958" s="4" t="s">
        <v>1</v>
      </c>
      <c r="J958" s="4" t="s">
        <v>1</v>
      </c>
      <c r="K958" s="4" t="s">
        <v>1</v>
      </c>
      <c r="N958" s="4" t="s">
        <v>1</v>
      </c>
      <c r="O958" s="4" t="s">
        <v>1</v>
      </c>
    </row>
    <row r="959" spans="1:15" ht="12.75">
      <c r="A959" s="6" t="s">
        <v>961</v>
      </c>
      <c r="B959" s="4" t="s">
        <v>1</v>
      </c>
      <c r="C959" s="4" t="s">
        <v>1</v>
      </c>
      <c r="F959" s="5">
        <v>13351</v>
      </c>
      <c r="G959" s="5">
        <v>16</v>
      </c>
      <c r="H959" s="8">
        <v>0</v>
      </c>
      <c r="J959" s="4" t="s">
        <v>1</v>
      </c>
      <c r="K959" s="4" t="s">
        <v>1</v>
      </c>
      <c r="N959" s="4" t="s">
        <v>1</v>
      </c>
      <c r="O959" s="4" t="s">
        <v>1</v>
      </c>
    </row>
    <row r="960" spans="1:15" ht="12.75">
      <c r="A960" s="6" t="s">
        <v>962</v>
      </c>
      <c r="B960" s="4" t="s">
        <v>1</v>
      </c>
      <c r="C960" s="4" t="s">
        <v>1</v>
      </c>
      <c r="F960" s="4" t="s">
        <v>1</v>
      </c>
      <c r="G960" s="4" t="s">
        <v>1</v>
      </c>
      <c r="J960" s="4" t="s">
        <v>1</v>
      </c>
      <c r="K960" s="4" t="s">
        <v>1</v>
      </c>
      <c r="N960" s="4" t="s">
        <v>1</v>
      </c>
      <c r="O960" s="4" t="s">
        <v>1</v>
      </c>
    </row>
    <row r="961" spans="1:16" ht="12.75">
      <c r="A961" s="6" t="s">
        <v>963</v>
      </c>
      <c r="B961" s="4" t="s">
        <v>1</v>
      </c>
      <c r="C961" s="4" t="s">
        <v>1</v>
      </c>
      <c r="F961" s="4" t="s">
        <v>1</v>
      </c>
      <c r="G961" s="4" t="s">
        <v>1</v>
      </c>
      <c r="J961" s="4" t="s">
        <v>1</v>
      </c>
      <c r="K961" s="4" t="s">
        <v>1</v>
      </c>
      <c r="N961" s="5">
        <v>9473</v>
      </c>
      <c r="O961" s="5">
        <v>35</v>
      </c>
      <c r="P961" s="8">
        <v>0</v>
      </c>
    </row>
    <row r="962" spans="1:15" ht="12.75">
      <c r="A962" s="6" t="s">
        <v>964</v>
      </c>
      <c r="B962" s="4" t="s">
        <v>1</v>
      </c>
      <c r="C962" s="4" t="s">
        <v>1</v>
      </c>
      <c r="F962" s="4" t="s">
        <v>1</v>
      </c>
      <c r="G962" s="4" t="s">
        <v>1</v>
      </c>
      <c r="J962" s="4" t="s">
        <v>1</v>
      </c>
      <c r="K962" s="4" t="s">
        <v>1</v>
      </c>
      <c r="N962" s="4" t="s">
        <v>1</v>
      </c>
      <c r="O962" s="4" t="s">
        <v>1</v>
      </c>
    </row>
    <row r="963" spans="1:15" ht="12.75">
      <c r="A963" s="6" t="s">
        <v>965</v>
      </c>
      <c r="B963" s="4" t="s">
        <v>1</v>
      </c>
      <c r="C963" s="4" t="s">
        <v>1</v>
      </c>
      <c r="F963" s="4" t="s">
        <v>1</v>
      </c>
      <c r="G963" s="4" t="s">
        <v>1</v>
      </c>
      <c r="J963" s="4" t="s">
        <v>1</v>
      </c>
      <c r="K963" s="4" t="s">
        <v>1</v>
      </c>
      <c r="N963" s="4" t="s">
        <v>1</v>
      </c>
      <c r="O963" s="4" t="s">
        <v>1</v>
      </c>
    </row>
    <row r="964" spans="1:15" ht="12.75">
      <c r="A964" s="6" t="s">
        <v>966</v>
      </c>
      <c r="B964" s="4" t="s">
        <v>1</v>
      </c>
      <c r="C964" s="4" t="s">
        <v>1</v>
      </c>
      <c r="F964" s="4" t="s">
        <v>1</v>
      </c>
      <c r="G964" s="4" t="s">
        <v>1</v>
      </c>
      <c r="J964" s="4" t="s">
        <v>1</v>
      </c>
      <c r="K964" s="4" t="s">
        <v>1</v>
      </c>
      <c r="N964" s="4" t="s">
        <v>1</v>
      </c>
      <c r="O964" s="4" t="s">
        <v>1</v>
      </c>
    </row>
    <row r="965" spans="1:16" ht="12.75">
      <c r="A965" s="6" t="s">
        <v>967</v>
      </c>
      <c r="B965" s="5">
        <v>1098</v>
      </c>
      <c r="C965" s="5">
        <v>15</v>
      </c>
      <c r="D965" s="9">
        <v>0</v>
      </c>
      <c r="F965" s="5">
        <v>467865</v>
      </c>
      <c r="G965" s="5">
        <v>1157</v>
      </c>
      <c r="H965" s="9">
        <v>0</v>
      </c>
      <c r="J965" s="5">
        <v>16130</v>
      </c>
      <c r="K965" s="5">
        <v>101</v>
      </c>
      <c r="L965" s="9">
        <v>0</v>
      </c>
      <c r="N965" s="5">
        <v>35521</v>
      </c>
      <c r="O965" s="5">
        <v>186</v>
      </c>
      <c r="P965" s="9">
        <v>0</v>
      </c>
    </row>
    <row r="966" spans="1:15" ht="12.75">
      <c r="A966" s="6" t="s">
        <v>968</v>
      </c>
      <c r="B966" s="5">
        <v>20</v>
      </c>
      <c r="C966" s="5">
        <v>0</v>
      </c>
      <c r="F966" s="5">
        <v>43079</v>
      </c>
      <c r="G966" s="5">
        <v>126</v>
      </c>
      <c r="J966" s="4" t="s">
        <v>1</v>
      </c>
      <c r="K966" s="4" t="s">
        <v>1</v>
      </c>
      <c r="N966" s="4" t="s">
        <v>1</v>
      </c>
      <c r="O966" s="4" t="s">
        <v>1</v>
      </c>
    </row>
    <row r="967" spans="1:15" ht="12.75">
      <c r="A967" s="6" t="s">
        <v>969</v>
      </c>
      <c r="B967" s="4" t="s">
        <v>1</v>
      </c>
      <c r="C967" s="4" t="s">
        <v>1</v>
      </c>
      <c r="F967" s="4" t="s">
        <v>1</v>
      </c>
      <c r="G967" s="4" t="s">
        <v>1</v>
      </c>
      <c r="J967" s="4" t="s">
        <v>1</v>
      </c>
      <c r="K967" s="4" t="s">
        <v>1</v>
      </c>
      <c r="N967" s="4" t="s">
        <v>1</v>
      </c>
      <c r="O967" s="4" t="s">
        <v>1</v>
      </c>
    </row>
    <row r="968" spans="1:15" ht="12.75">
      <c r="A968" s="6" t="s">
        <v>970</v>
      </c>
      <c r="B968" s="4" t="s">
        <v>1</v>
      </c>
      <c r="C968" s="4" t="s">
        <v>1</v>
      </c>
      <c r="F968" s="5">
        <v>117</v>
      </c>
      <c r="G968" s="5">
        <v>0</v>
      </c>
      <c r="J968" s="4" t="s">
        <v>1</v>
      </c>
      <c r="K968" s="4" t="s">
        <v>1</v>
      </c>
      <c r="N968" s="4" t="s">
        <v>1</v>
      </c>
      <c r="O968" s="4" t="s">
        <v>1</v>
      </c>
    </row>
    <row r="969" spans="1:15" ht="12.75">
      <c r="A969" s="6" t="s">
        <v>971</v>
      </c>
      <c r="B969" s="5">
        <v>20</v>
      </c>
      <c r="C969" s="5">
        <v>0</v>
      </c>
      <c r="D969" s="9">
        <v>0.022</v>
      </c>
      <c r="E969">
        <f>B969*0.022</f>
        <v>0.43999999999999995</v>
      </c>
      <c r="F969" s="5">
        <v>34</v>
      </c>
      <c r="G969" s="5">
        <v>0</v>
      </c>
      <c r="H969" s="9">
        <v>0.022</v>
      </c>
      <c r="I969">
        <f>F969*0.022</f>
        <v>0.748</v>
      </c>
      <c r="J969" s="4" t="s">
        <v>1</v>
      </c>
      <c r="K969" s="4" t="s">
        <v>1</v>
      </c>
      <c r="N969" s="4" t="s">
        <v>1</v>
      </c>
      <c r="O969" s="4" t="s">
        <v>1</v>
      </c>
    </row>
    <row r="970" spans="1:15" ht="12.75">
      <c r="A970" s="6" t="s">
        <v>972</v>
      </c>
      <c r="B970" s="4" t="s">
        <v>1</v>
      </c>
      <c r="C970" s="4" t="s">
        <v>1</v>
      </c>
      <c r="F970" s="4" t="s">
        <v>1</v>
      </c>
      <c r="G970" s="4" t="s">
        <v>1</v>
      </c>
      <c r="J970" s="4" t="s">
        <v>1</v>
      </c>
      <c r="K970" s="4" t="s">
        <v>1</v>
      </c>
      <c r="N970" s="4" t="s">
        <v>1</v>
      </c>
      <c r="O970" s="4" t="s">
        <v>1</v>
      </c>
    </row>
    <row r="971" spans="1:15" ht="12.75">
      <c r="A971" s="6" t="s">
        <v>973</v>
      </c>
      <c r="B971" s="4" t="s">
        <v>1</v>
      </c>
      <c r="C971" s="4" t="s">
        <v>1</v>
      </c>
      <c r="F971" s="4" t="s">
        <v>1</v>
      </c>
      <c r="G971" s="4" t="s">
        <v>1</v>
      </c>
      <c r="J971" s="4" t="s">
        <v>1</v>
      </c>
      <c r="K971" s="4" t="s">
        <v>1</v>
      </c>
      <c r="N971" s="4" t="s">
        <v>1</v>
      </c>
      <c r="O971" s="4" t="s">
        <v>1</v>
      </c>
    </row>
    <row r="972" spans="1:15" ht="12.75">
      <c r="A972" s="6" t="s">
        <v>974</v>
      </c>
      <c r="B972" s="4" t="s">
        <v>1</v>
      </c>
      <c r="C972" s="4" t="s">
        <v>1</v>
      </c>
      <c r="F972" s="4" t="s">
        <v>1</v>
      </c>
      <c r="G972" s="4" t="s">
        <v>1</v>
      </c>
      <c r="J972" s="4" t="s">
        <v>1</v>
      </c>
      <c r="K972" s="4" t="s">
        <v>1</v>
      </c>
      <c r="N972" s="4" t="s">
        <v>1</v>
      </c>
      <c r="O972" s="4" t="s">
        <v>1</v>
      </c>
    </row>
    <row r="973" spans="1:15" ht="12.75">
      <c r="A973" s="6" t="s">
        <v>975</v>
      </c>
      <c r="B973" s="4" t="s">
        <v>1</v>
      </c>
      <c r="C973" s="4" t="s">
        <v>1</v>
      </c>
      <c r="F973" s="4" t="s">
        <v>1</v>
      </c>
      <c r="G973" s="4" t="s">
        <v>1</v>
      </c>
      <c r="J973" s="4" t="s">
        <v>1</v>
      </c>
      <c r="K973" s="4" t="s">
        <v>1</v>
      </c>
      <c r="N973" s="4" t="s">
        <v>1</v>
      </c>
      <c r="O973" s="4" t="s">
        <v>1</v>
      </c>
    </row>
    <row r="974" spans="1:15" ht="12.75">
      <c r="A974" s="6" t="s">
        <v>976</v>
      </c>
      <c r="B974" s="4" t="s">
        <v>1</v>
      </c>
      <c r="C974" s="4" t="s">
        <v>1</v>
      </c>
      <c r="F974" s="5">
        <v>23387</v>
      </c>
      <c r="G974" s="5">
        <v>14</v>
      </c>
      <c r="H974" s="8">
        <v>0.045</v>
      </c>
      <c r="I974">
        <f>F974*0.045</f>
        <v>1052.415</v>
      </c>
      <c r="J974" s="4" t="s">
        <v>1</v>
      </c>
      <c r="K974" s="4" t="s">
        <v>1</v>
      </c>
      <c r="N974" s="4" t="s">
        <v>1</v>
      </c>
      <c r="O974" s="4" t="s">
        <v>1</v>
      </c>
    </row>
    <row r="975" spans="1:15" ht="12.75">
      <c r="A975" s="6" t="s">
        <v>977</v>
      </c>
      <c r="B975" s="4" t="s">
        <v>1</v>
      </c>
      <c r="C975" s="4" t="s">
        <v>1</v>
      </c>
      <c r="F975" s="5">
        <v>19541</v>
      </c>
      <c r="G975" s="5">
        <v>112</v>
      </c>
      <c r="H975" s="9">
        <v>0.061</v>
      </c>
      <c r="I975">
        <f>F975*0.061</f>
        <v>1192.001</v>
      </c>
      <c r="J975" s="4" t="s">
        <v>1</v>
      </c>
      <c r="K975" s="4" t="s">
        <v>1</v>
      </c>
      <c r="N975" s="4" t="s">
        <v>1</v>
      </c>
      <c r="O975" s="4" t="s">
        <v>1</v>
      </c>
    </row>
    <row r="976" spans="1:15" ht="12.75">
      <c r="A976" s="6" t="s">
        <v>978</v>
      </c>
      <c r="B976" s="4" t="s">
        <v>1</v>
      </c>
      <c r="C976" s="4" t="s">
        <v>1</v>
      </c>
      <c r="F976" s="5">
        <v>739568</v>
      </c>
      <c r="G976" s="5">
        <v>2928</v>
      </c>
      <c r="J976" s="4" t="s">
        <v>1</v>
      </c>
      <c r="K976" s="4" t="s">
        <v>1</v>
      </c>
      <c r="N976" s="5">
        <v>6416</v>
      </c>
      <c r="O976" s="5">
        <v>25</v>
      </c>
    </row>
    <row r="977" spans="1:15" ht="12.75">
      <c r="A977" s="6" t="s">
        <v>979</v>
      </c>
      <c r="B977" s="4" t="s">
        <v>1</v>
      </c>
      <c r="C977" s="4" t="s">
        <v>1</v>
      </c>
      <c r="F977" s="5">
        <v>739568</v>
      </c>
      <c r="G977" s="5">
        <v>2928</v>
      </c>
      <c r="J977" s="4" t="s">
        <v>1</v>
      </c>
      <c r="K977" s="4" t="s">
        <v>1</v>
      </c>
      <c r="N977" s="5">
        <v>6416</v>
      </c>
      <c r="O977" s="5">
        <v>25</v>
      </c>
    </row>
    <row r="978" spans="1:16" ht="12.75">
      <c r="A978" s="6" t="s">
        <v>980</v>
      </c>
      <c r="B978" s="4" t="s">
        <v>1</v>
      </c>
      <c r="C978" s="4" t="s">
        <v>1</v>
      </c>
      <c r="F978" s="5">
        <v>739568</v>
      </c>
      <c r="G978" s="5">
        <v>2928</v>
      </c>
      <c r="H978" s="9">
        <v>0</v>
      </c>
      <c r="J978" s="4" t="s">
        <v>1</v>
      </c>
      <c r="K978" s="4" t="s">
        <v>1</v>
      </c>
      <c r="N978" s="5">
        <v>6416</v>
      </c>
      <c r="O978" s="5">
        <v>25</v>
      </c>
      <c r="P978" s="9">
        <v>0</v>
      </c>
    </row>
    <row r="979" spans="1:15" ht="12.75">
      <c r="A979" s="6" t="s">
        <v>981</v>
      </c>
      <c r="B979" s="4" t="s">
        <v>1</v>
      </c>
      <c r="C979" s="4" t="s">
        <v>1</v>
      </c>
      <c r="F979" s="4" t="s">
        <v>1</v>
      </c>
      <c r="G979" s="4" t="s">
        <v>1</v>
      </c>
      <c r="J979" s="4" t="s">
        <v>1</v>
      </c>
      <c r="K979" s="4" t="s">
        <v>1</v>
      </c>
      <c r="N979" s="4" t="s">
        <v>1</v>
      </c>
      <c r="O979" s="4" t="s">
        <v>1</v>
      </c>
    </row>
    <row r="980" spans="1:15" ht="12.75">
      <c r="A980" s="6" t="s">
        <v>982</v>
      </c>
      <c r="B980" s="4" t="s">
        <v>1</v>
      </c>
      <c r="C980" s="4" t="s">
        <v>1</v>
      </c>
      <c r="F980" s="4" t="s">
        <v>1</v>
      </c>
      <c r="G980" s="4" t="s">
        <v>1</v>
      </c>
      <c r="J980" s="4" t="s">
        <v>1</v>
      </c>
      <c r="K980" s="4" t="s">
        <v>1</v>
      </c>
      <c r="N980" s="4" t="s">
        <v>1</v>
      </c>
      <c r="O980" s="4" t="s">
        <v>1</v>
      </c>
    </row>
    <row r="981" spans="1:15" ht="12.75">
      <c r="A981" s="6" t="s">
        <v>983</v>
      </c>
      <c r="B981" s="4" t="s">
        <v>1</v>
      </c>
      <c r="C981" s="4" t="s">
        <v>1</v>
      </c>
      <c r="F981" s="4" t="s">
        <v>1</v>
      </c>
      <c r="G981" s="4" t="s">
        <v>1</v>
      </c>
      <c r="J981" s="4" t="s">
        <v>1</v>
      </c>
      <c r="K981" s="4" t="s">
        <v>1</v>
      </c>
      <c r="N981" s="4" t="s">
        <v>1</v>
      </c>
      <c r="O981" s="4" t="s">
        <v>1</v>
      </c>
    </row>
    <row r="982" spans="1:15" ht="12.75">
      <c r="A982" s="6" t="s">
        <v>984</v>
      </c>
      <c r="B982" s="4" t="s">
        <v>1</v>
      </c>
      <c r="C982" s="4" t="s">
        <v>1</v>
      </c>
      <c r="F982" s="4" t="s">
        <v>1</v>
      </c>
      <c r="G982" s="4" t="s">
        <v>1</v>
      </c>
      <c r="J982" s="4" t="s">
        <v>1</v>
      </c>
      <c r="K982" s="4" t="s">
        <v>1</v>
      </c>
      <c r="N982" s="4" t="s">
        <v>1</v>
      </c>
      <c r="O982" s="4" t="s">
        <v>1</v>
      </c>
    </row>
    <row r="983" spans="1:15" ht="12.75">
      <c r="A983" s="6" t="s">
        <v>985</v>
      </c>
      <c r="B983" s="4" t="s">
        <v>1</v>
      </c>
      <c r="C983" s="4" t="s">
        <v>1</v>
      </c>
      <c r="F983" s="4" t="s">
        <v>1</v>
      </c>
      <c r="G983" s="4" t="s">
        <v>1</v>
      </c>
      <c r="J983" s="4" t="s">
        <v>1</v>
      </c>
      <c r="K983" s="4" t="s">
        <v>1</v>
      </c>
      <c r="N983" s="4" t="s">
        <v>1</v>
      </c>
      <c r="O983" s="4" t="s">
        <v>1</v>
      </c>
    </row>
    <row r="984" spans="1:15" ht="12.75">
      <c r="A984" s="6" t="s">
        <v>986</v>
      </c>
      <c r="B984" s="4" t="s">
        <v>1</v>
      </c>
      <c r="C984" s="4" t="s">
        <v>1</v>
      </c>
      <c r="F984" s="4" t="s">
        <v>1</v>
      </c>
      <c r="G984" s="4" t="s">
        <v>1</v>
      </c>
      <c r="J984" s="4" t="s">
        <v>1</v>
      </c>
      <c r="K984" s="4" t="s">
        <v>1</v>
      </c>
      <c r="N984" s="4" t="s">
        <v>1</v>
      </c>
      <c r="O984" s="4" t="s">
        <v>1</v>
      </c>
    </row>
    <row r="985" spans="1:15" ht="12.75">
      <c r="A985" s="6" t="s">
        <v>987</v>
      </c>
      <c r="B985" s="4" t="s">
        <v>1</v>
      </c>
      <c r="C985" s="4" t="s">
        <v>1</v>
      </c>
      <c r="F985" s="4" t="s">
        <v>1</v>
      </c>
      <c r="G985" s="4" t="s">
        <v>1</v>
      </c>
      <c r="J985" s="4" t="s">
        <v>1</v>
      </c>
      <c r="K985" s="4" t="s">
        <v>1</v>
      </c>
      <c r="N985" s="4" t="s">
        <v>1</v>
      </c>
      <c r="O985" s="4" t="s">
        <v>1</v>
      </c>
    </row>
    <row r="986" spans="1:15" ht="12.75">
      <c r="A986" s="6" t="s">
        <v>988</v>
      </c>
      <c r="B986" s="4" t="s">
        <v>1</v>
      </c>
      <c r="C986" s="4" t="s">
        <v>1</v>
      </c>
      <c r="F986" s="4" t="s">
        <v>1</v>
      </c>
      <c r="G986" s="4" t="s">
        <v>1</v>
      </c>
      <c r="J986" s="4" t="s">
        <v>1</v>
      </c>
      <c r="K986" s="4" t="s">
        <v>1</v>
      </c>
      <c r="N986" s="4" t="s">
        <v>1</v>
      </c>
      <c r="O986" s="4" t="s">
        <v>1</v>
      </c>
    </row>
    <row r="987" spans="1:15" ht="12.75">
      <c r="A987" s="6" t="s">
        <v>989</v>
      </c>
      <c r="B987" s="4" t="s">
        <v>1</v>
      </c>
      <c r="C987" s="4" t="s">
        <v>1</v>
      </c>
      <c r="F987" s="4" t="s">
        <v>1</v>
      </c>
      <c r="G987" s="4" t="s">
        <v>1</v>
      </c>
      <c r="J987" s="4" t="s">
        <v>1</v>
      </c>
      <c r="K987" s="4" t="s">
        <v>1</v>
      </c>
      <c r="N987" s="4" t="s">
        <v>1</v>
      </c>
      <c r="O987" s="4" t="s">
        <v>1</v>
      </c>
    </row>
    <row r="988" spans="1:15" ht="12.75">
      <c r="A988" s="6" t="s">
        <v>990</v>
      </c>
      <c r="B988" s="4" t="s">
        <v>1</v>
      </c>
      <c r="C988" s="4" t="s">
        <v>1</v>
      </c>
      <c r="F988" s="4" t="s">
        <v>1</v>
      </c>
      <c r="G988" s="4" t="s">
        <v>1</v>
      </c>
      <c r="J988" s="4" t="s">
        <v>1</v>
      </c>
      <c r="K988" s="4" t="s">
        <v>1</v>
      </c>
      <c r="N988" s="4" t="s">
        <v>1</v>
      </c>
      <c r="O988" s="4" t="s">
        <v>1</v>
      </c>
    </row>
    <row r="989" spans="1:15" ht="12.75">
      <c r="A989" s="6" t="s">
        <v>991</v>
      </c>
      <c r="B989" s="4" t="s">
        <v>1</v>
      </c>
      <c r="C989" s="4" t="s">
        <v>1</v>
      </c>
      <c r="F989" s="4" t="s">
        <v>1</v>
      </c>
      <c r="G989" s="4" t="s">
        <v>1</v>
      </c>
      <c r="J989" s="4" t="s">
        <v>1</v>
      </c>
      <c r="K989" s="4" t="s">
        <v>1</v>
      </c>
      <c r="N989" s="4" t="s">
        <v>1</v>
      </c>
      <c r="O989" s="4" t="s">
        <v>1</v>
      </c>
    </row>
    <row r="990" spans="1:15" ht="12.75">
      <c r="A990" s="6" t="s">
        <v>992</v>
      </c>
      <c r="B990" s="4" t="s">
        <v>1</v>
      </c>
      <c r="C990" s="4" t="s">
        <v>1</v>
      </c>
      <c r="F990" s="4" t="s">
        <v>1</v>
      </c>
      <c r="G990" s="4" t="s">
        <v>1</v>
      </c>
      <c r="J990" s="4" t="s">
        <v>1</v>
      </c>
      <c r="K990" s="4" t="s">
        <v>1</v>
      </c>
      <c r="N990" s="4" t="s">
        <v>1</v>
      </c>
      <c r="O990" s="4" t="s">
        <v>1</v>
      </c>
    </row>
    <row r="991" spans="1:15" ht="12.75">
      <c r="A991" s="6" t="s">
        <v>993</v>
      </c>
      <c r="B991" s="5">
        <v>28339763</v>
      </c>
      <c r="C991" s="5">
        <v>179496</v>
      </c>
      <c r="F991" s="5">
        <v>425781</v>
      </c>
      <c r="G991" s="5">
        <v>2915</v>
      </c>
      <c r="J991" s="5">
        <v>5821023</v>
      </c>
      <c r="K991" s="5">
        <v>36184</v>
      </c>
      <c r="N991" s="5">
        <v>217074338</v>
      </c>
      <c r="O991" s="5">
        <v>892658</v>
      </c>
    </row>
    <row r="992" spans="1:15" ht="12.75">
      <c r="A992" s="6" t="s">
        <v>994</v>
      </c>
      <c r="B992" s="5">
        <v>28103550</v>
      </c>
      <c r="C992" s="5">
        <v>178460</v>
      </c>
      <c r="F992" s="5">
        <v>361776</v>
      </c>
      <c r="G992" s="5">
        <v>2582</v>
      </c>
      <c r="J992" s="5">
        <v>198619</v>
      </c>
      <c r="K992" s="5">
        <v>798</v>
      </c>
      <c r="N992" s="5">
        <v>97534443</v>
      </c>
      <c r="O992" s="5">
        <v>278154</v>
      </c>
    </row>
    <row r="993" spans="1:15" ht="12.75">
      <c r="A993" s="6" t="s">
        <v>995</v>
      </c>
      <c r="B993" s="5">
        <v>27878805</v>
      </c>
      <c r="C993" s="5">
        <v>177423</v>
      </c>
      <c r="F993" s="5">
        <v>361632</v>
      </c>
      <c r="G993" s="5">
        <v>2582</v>
      </c>
      <c r="J993" s="5">
        <v>198619</v>
      </c>
      <c r="K993" s="5">
        <v>798</v>
      </c>
      <c r="N993" s="5">
        <v>97506703</v>
      </c>
      <c r="O993" s="5">
        <v>278098</v>
      </c>
    </row>
    <row r="994" spans="1:16" ht="12.75">
      <c r="A994" s="6" t="s">
        <v>996</v>
      </c>
      <c r="B994" s="5">
        <v>27878805</v>
      </c>
      <c r="C994" s="5">
        <v>177423</v>
      </c>
      <c r="D994" s="8">
        <v>0</v>
      </c>
      <c r="F994" s="5">
        <v>361632</v>
      </c>
      <c r="G994" s="5">
        <v>2582</v>
      </c>
      <c r="H994" s="8">
        <v>0</v>
      </c>
      <c r="J994" s="5">
        <v>198619</v>
      </c>
      <c r="K994" s="5">
        <v>798</v>
      </c>
      <c r="L994" s="8">
        <v>0</v>
      </c>
      <c r="N994" s="5">
        <v>97506703</v>
      </c>
      <c r="O994" s="5">
        <v>278098</v>
      </c>
      <c r="P994" s="8">
        <v>0</v>
      </c>
    </row>
    <row r="995" spans="1:15" ht="12.75">
      <c r="A995" s="6" t="s">
        <v>997</v>
      </c>
      <c r="B995" s="5">
        <v>219182</v>
      </c>
      <c r="C995" s="5">
        <v>1026</v>
      </c>
      <c r="F995" s="4" t="s">
        <v>1</v>
      </c>
      <c r="G995" s="4" t="s">
        <v>1</v>
      </c>
      <c r="J995" s="4" t="s">
        <v>1</v>
      </c>
      <c r="K995" s="4" t="s">
        <v>1</v>
      </c>
      <c r="N995" s="4" t="s">
        <v>1</v>
      </c>
      <c r="O995" s="4" t="s">
        <v>1</v>
      </c>
    </row>
    <row r="996" spans="1:15" ht="12.75">
      <c r="A996" s="6" t="s">
        <v>998</v>
      </c>
      <c r="B996" s="5">
        <v>219182</v>
      </c>
      <c r="C996" s="5">
        <v>1026</v>
      </c>
      <c r="D996" s="9">
        <v>0.048</v>
      </c>
      <c r="E996">
        <f>B996*0.048</f>
        <v>10520.736</v>
      </c>
      <c r="F996" s="4" t="s">
        <v>1</v>
      </c>
      <c r="G996" s="4" t="s">
        <v>1</v>
      </c>
      <c r="J996" s="4" t="s">
        <v>1</v>
      </c>
      <c r="K996" s="4" t="s">
        <v>1</v>
      </c>
      <c r="N996" s="4" t="s">
        <v>1</v>
      </c>
      <c r="O996" s="4" t="s">
        <v>1</v>
      </c>
    </row>
    <row r="997" spans="1:15" ht="12.75">
      <c r="A997" s="6" t="s">
        <v>999</v>
      </c>
      <c r="B997" s="5">
        <v>291</v>
      </c>
      <c r="C997" s="5">
        <v>0</v>
      </c>
      <c r="F997" s="4" t="s">
        <v>1</v>
      </c>
      <c r="G997" s="4" t="s">
        <v>1</v>
      </c>
      <c r="J997" s="4" t="s">
        <v>1</v>
      </c>
      <c r="K997" s="4" t="s">
        <v>1</v>
      </c>
      <c r="N997" s="5">
        <v>27738</v>
      </c>
      <c r="O997" s="5">
        <v>55</v>
      </c>
    </row>
    <row r="998" spans="1:17" ht="12.75">
      <c r="A998" s="6" t="s">
        <v>1000</v>
      </c>
      <c r="B998" s="5">
        <v>291</v>
      </c>
      <c r="C998" s="5">
        <v>0</v>
      </c>
      <c r="D998" s="9">
        <v>0.026</v>
      </c>
      <c r="E998">
        <f>B998*0.026</f>
        <v>7.566</v>
      </c>
      <c r="F998" s="4" t="s">
        <v>1</v>
      </c>
      <c r="G998" s="4" t="s">
        <v>1</v>
      </c>
      <c r="J998" s="4" t="s">
        <v>1</v>
      </c>
      <c r="K998" s="4" t="s">
        <v>1</v>
      </c>
      <c r="N998" s="5">
        <v>27738</v>
      </c>
      <c r="O998" s="5">
        <v>55</v>
      </c>
      <c r="P998" s="9">
        <v>0.026</v>
      </c>
      <c r="Q998">
        <f>N998*0.026</f>
        <v>721.188</v>
      </c>
    </row>
    <row r="999" spans="1:15" ht="12.75">
      <c r="A999" s="6" t="s">
        <v>1001</v>
      </c>
      <c r="B999" s="4" t="s">
        <v>1</v>
      </c>
      <c r="C999" s="4" t="s">
        <v>1</v>
      </c>
      <c r="F999" s="4" t="s">
        <v>1</v>
      </c>
      <c r="G999" s="4" t="s">
        <v>1</v>
      </c>
      <c r="J999" s="4" t="s">
        <v>1</v>
      </c>
      <c r="K999" s="4" t="s">
        <v>1</v>
      </c>
      <c r="N999" s="4" t="s">
        <v>1</v>
      </c>
      <c r="O999" s="4" t="s">
        <v>1</v>
      </c>
    </row>
    <row r="1000" spans="1:15" ht="12.75">
      <c r="A1000" s="6" t="s">
        <v>1002</v>
      </c>
      <c r="B1000" s="4" t="s">
        <v>1</v>
      </c>
      <c r="C1000" s="4" t="s">
        <v>1</v>
      </c>
      <c r="F1000" s="4" t="s">
        <v>1</v>
      </c>
      <c r="G1000" s="4" t="s">
        <v>1</v>
      </c>
      <c r="J1000" s="4" t="s">
        <v>1</v>
      </c>
      <c r="K1000" s="4" t="s">
        <v>1</v>
      </c>
      <c r="N1000" s="4" t="s">
        <v>1</v>
      </c>
      <c r="O1000" s="4" t="s">
        <v>1</v>
      </c>
    </row>
    <row r="1001" spans="1:15" ht="12.75">
      <c r="A1001" s="6" t="s">
        <v>1003</v>
      </c>
      <c r="B1001" s="4" t="s">
        <v>1</v>
      </c>
      <c r="C1001" s="4" t="s">
        <v>1</v>
      </c>
      <c r="F1001" s="4" t="s">
        <v>1</v>
      </c>
      <c r="G1001" s="4" t="s">
        <v>1</v>
      </c>
      <c r="J1001" s="4" t="s">
        <v>1</v>
      </c>
      <c r="K1001" s="4" t="s">
        <v>1</v>
      </c>
      <c r="N1001" s="4" t="s">
        <v>1</v>
      </c>
      <c r="O1001" s="4" t="s">
        <v>1</v>
      </c>
    </row>
    <row r="1002" spans="1:15" ht="12.75">
      <c r="A1002" s="6" t="s">
        <v>1004</v>
      </c>
      <c r="B1002" s="4" t="s">
        <v>1</v>
      </c>
      <c r="C1002" s="4" t="s">
        <v>1</v>
      </c>
      <c r="F1002" s="4" t="s">
        <v>1</v>
      </c>
      <c r="G1002" s="4" t="s">
        <v>1</v>
      </c>
      <c r="J1002" s="4" t="s">
        <v>1</v>
      </c>
      <c r="K1002" s="4" t="s">
        <v>1</v>
      </c>
      <c r="N1002" s="4" t="s">
        <v>1</v>
      </c>
      <c r="O1002" s="4" t="s">
        <v>1</v>
      </c>
    </row>
    <row r="1003" spans="1:15" ht="12.75">
      <c r="A1003" s="6" t="s">
        <v>1005</v>
      </c>
      <c r="B1003" s="4" t="s">
        <v>1</v>
      </c>
      <c r="C1003" s="4" t="s">
        <v>1</v>
      </c>
      <c r="F1003" s="4" t="s">
        <v>1</v>
      </c>
      <c r="G1003" s="4" t="s">
        <v>1</v>
      </c>
      <c r="J1003" s="4" t="s">
        <v>1</v>
      </c>
      <c r="K1003" s="4" t="s">
        <v>1</v>
      </c>
      <c r="N1003" s="4" t="s">
        <v>1</v>
      </c>
      <c r="O1003" s="4" t="s">
        <v>1</v>
      </c>
    </row>
    <row r="1004" spans="1:15" ht="12.75">
      <c r="A1004" s="6" t="s">
        <v>1006</v>
      </c>
      <c r="B1004" s="4" t="s">
        <v>1</v>
      </c>
      <c r="C1004" s="4" t="s">
        <v>1</v>
      </c>
      <c r="F1004" s="4" t="s">
        <v>1</v>
      </c>
      <c r="G1004" s="4" t="s">
        <v>1</v>
      </c>
      <c r="J1004" s="4" t="s">
        <v>1</v>
      </c>
      <c r="K1004" s="4" t="s">
        <v>1</v>
      </c>
      <c r="N1004" s="4" t="s">
        <v>1</v>
      </c>
      <c r="O1004" s="4" t="s">
        <v>1</v>
      </c>
    </row>
    <row r="1005" spans="1:15" ht="12.75">
      <c r="A1005" s="6" t="s">
        <v>1007</v>
      </c>
      <c r="B1005" s="5">
        <v>5272</v>
      </c>
      <c r="C1005" s="5">
        <v>10</v>
      </c>
      <c r="F1005" s="5">
        <v>144</v>
      </c>
      <c r="G1005" s="5">
        <v>0</v>
      </c>
      <c r="J1005" s="4" t="s">
        <v>1</v>
      </c>
      <c r="K1005" s="4" t="s">
        <v>1</v>
      </c>
      <c r="N1005" s="4" t="s">
        <v>1</v>
      </c>
      <c r="O1005" s="4" t="s">
        <v>1</v>
      </c>
    </row>
    <row r="1006" spans="1:15" ht="12.75">
      <c r="A1006" s="6" t="s">
        <v>1008</v>
      </c>
      <c r="B1006" s="4" t="s">
        <v>1</v>
      </c>
      <c r="C1006" s="4" t="s">
        <v>1</v>
      </c>
      <c r="F1006" s="4" t="s">
        <v>1</v>
      </c>
      <c r="G1006" s="4" t="s">
        <v>1</v>
      </c>
      <c r="J1006" s="4" t="s">
        <v>1</v>
      </c>
      <c r="K1006" s="4" t="s">
        <v>1</v>
      </c>
      <c r="N1006" s="4" t="s">
        <v>1</v>
      </c>
      <c r="O1006" s="4" t="s">
        <v>1</v>
      </c>
    </row>
    <row r="1007" spans="1:15" ht="12.75">
      <c r="A1007" s="6" t="s">
        <v>1009</v>
      </c>
      <c r="B1007" s="5">
        <v>5272</v>
      </c>
      <c r="C1007" s="5">
        <v>10</v>
      </c>
      <c r="D1007" s="9">
        <v>0.08</v>
      </c>
      <c r="E1007">
        <f>B1007*0.08</f>
        <v>421.76</v>
      </c>
      <c r="F1007" s="5">
        <v>144</v>
      </c>
      <c r="G1007" s="5">
        <v>0</v>
      </c>
      <c r="H1007" s="9">
        <v>0.08</v>
      </c>
      <c r="I1007">
        <f>F1007*0.08</f>
        <v>11.52</v>
      </c>
      <c r="J1007" s="4" t="s">
        <v>1</v>
      </c>
      <c r="K1007" s="4" t="s">
        <v>1</v>
      </c>
      <c r="N1007" s="4" t="s">
        <v>1</v>
      </c>
      <c r="O1007" s="4" t="s">
        <v>1</v>
      </c>
    </row>
    <row r="1008" spans="1:15" ht="12.75">
      <c r="A1008" s="6" t="s">
        <v>1010</v>
      </c>
      <c r="B1008" s="4" t="s">
        <v>1</v>
      </c>
      <c r="C1008" s="4" t="s">
        <v>1</v>
      </c>
      <c r="F1008" s="4" t="s">
        <v>1</v>
      </c>
      <c r="G1008" s="4" t="s">
        <v>1</v>
      </c>
      <c r="J1008" s="4" t="s">
        <v>1</v>
      </c>
      <c r="K1008" s="4" t="s">
        <v>1</v>
      </c>
      <c r="N1008" s="4" t="s">
        <v>1</v>
      </c>
      <c r="O1008" s="4" t="s">
        <v>1</v>
      </c>
    </row>
    <row r="1009" spans="1:15" ht="12.75">
      <c r="A1009" s="6" t="s">
        <v>1011</v>
      </c>
      <c r="B1009" s="4" t="s">
        <v>1</v>
      </c>
      <c r="C1009" s="4" t="s">
        <v>1</v>
      </c>
      <c r="F1009" s="4" t="s">
        <v>1</v>
      </c>
      <c r="G1009" s="4" t="s">
        <v>1</v>
      </c>
      <c r="J1009" s="4" t="s">
        <v>1</v>
      </c>
      <c r="K1009" s="4" t="s">
        <v>1</v>
      </c>
      <c r="N1009" s="4" t="s">
        <v>1</v>
      </c>
      <c r="O1009" s="4" t="s">
        <v>1</v>
      </c>
    </row>
    <row r="1010" spans="1:15" ht="12.75">
      <c r="A1010" s="6" t="s">
        <v>1012</v>
      </c>
      <c r="B1010" s="5">
        <v>1570</v>
      </c>
      <c r="C1010" s="5">
        <v>9</v>
      </c>
      <c r="F1010" s="5">
        <v>9315</v>
      </c>
      <c r="G1010" s="5">
        <v>19</v>
      </c>
      <c r="J1010" s="5">
        <v>5017</v>
      </c>
      <c r="K1010" s="5">
        <v>8</v>
      </c>
      <c r="N1010" s="5">
        <v>117596505</v>
      </c>
      <c r="O1010" s="5">
        <v>610621</v>
      </c>
    </row>
    <row r="1011" spans="1:15" ht="12.75">
      <c r="A1011" s="6" t="s">
        <v>1013</v>
      </c>
      <c r="B1011" s="5">
        <v>309</v>
      </c>
      <c r="C1011" s="5">
        <v>0</v>
      </c>
      <c r="F1011" s="5">
        <v>51</v>
      </c>
      <c r="G1011" s="5">
        <v>0</v>
      </c>
      <c r="J1011" s="5">
        <v>1424</v>
      </c>
      <c r="K1011" s="5">
        <v>1</v>
      </c>
      <c r="N1011" s="5">
        <v>10228</v>
      </c>
      <c r="O1011" s="5">
        <v>3</v>
      </c>
    </row>
    <row r="1012" spans="1:16" ht="12.75">
      <c r="A1012" s="6" t="s">
        <v>1014</v>
      </c>
      <c r="B1012" s="5">
        <v>309</v>
      </c>
      <c r="C1012" s="5">
        <v>0</v>
      </c>
      <c r="D1012" s="9">
        <v>0</v>
      </c>
      <c r="F1012" s="5">
        <v>51</v>
      </c>
      <c r="G1012" s="5">
        <v>0</v>
      </c>
      <c r="H1012" s="9">
        <v>0</v>
      </c>
      <c r="J1012" s="5">
        <v>1424</v>
      </c>
      <c r="K1012" s="5">
        <v>1</v>
      </c>
      <c r="L1012" s="9">
        <v>0</v>
      </c>
      <c r="N1012" s="5">
        <v>10228</v>
      </c>
      <c r="O1012" s="5">
        <v>3</v>
      </c>
      <c r="P1012" s="9">
        <v>0</v>
      </c>
    </row>
    <row r="1013" spans="1:15" ht="12.75">
      <c r="A1013" s="6" t="s">
        <v>1015</v>
      </c>
      <c r="B1013" s="5">
        <v>153</v>
      </c>
      <c r="C1013" s="5">
        <v>0</v>
      </c>
      <c r="F1013" s="5">
        <v>7860</v>
      </c>
      <c r="G1013" s="5">
        <v>12</v>
      </c>
      <c r="J1013" s="5">
        <v>4</v>
      </c>
      <c r="K1013" s="5">
        <v>0</v>
      </c>
      <c r="N1013" s="5">
        <v>956056</v>
      </c>
      <c r="O1013" s="5">
        <v>3347</v>
      </c>
    </row>
    <row r="1014" spans="1:16" ht="12.75">
      <c r="A1014" s="6" t="s">
        <v>1016</v>
      </c>
      <c r="B1014" s="5">
        <v>153</v>
      </c>
      <c r="C1014" s="5">
        <v>0</v>
      </c>
      <c r="D1014" s="8">
        <v>0</v>
      </c>
      <c r="F1014" s="5">
        <v>7860</v>
      </c>
      <c r="G1014" s="5">
        <v>12</v>
      </c>
      <c r="H1014" s="8">
        <v>0</v>
      </c>
      <c r="J1014" s="5">
        <v>4</v>
      </c>
      <c r="K1014" s="5">
        <v>0</v>
      </c>
      <c r="L1014" s="8">
        <v>0</v>
      </c>
      <c r="N1014" s="5">
        <v>956056</v>
      </c>
      <c r="O1014" s="5">
        <v>3347</v>
      </c>
      <c r="P1014" s="8">
        <v>0</v>
      </c>
    </row>
    <row r="1015" spans="1:15" ht="12.75">
      <c r="A1015" s="6" t="s">
        <v>1017</v>
      </c>
      <c r="B1015" s="4" t="s">
        <v>1</v>
      </c>
      <c r="C1015" s="4" t="s">
        <v>1</v>
      </c>
      <c r="F1015" s="5">
        <v>342</v>
      </c>
      <c r="G1015" s="5">
        <v>0</v>
      </c>
      <c r="J1015" s="5">
        <v>51</v>
      </c>
      <c r="K1015" s="5">
        <v>0</v>
      </c>
      <c r="N1015" s="5">
        <v>1061473</v>
      </c>
      <c r="O1015" s="5">
        <v>2250</v>
      </c>
    </row>
    <row r="1016" spans="1:16" ht="12.75">
      <c r="A1016" s="6" t="s">
        <v>1018</v>
      </c>
      <c r="B1016" s="4" t="s">
        <v>1</v>
      </c>
      <c r="C1016" s="4" t="s">
        <v>1</v>
      </c>
      <c r="F1016" s="5">
        <v>342</v>
      </c>
      <c r="G1016" s="5">
        <v>0</v>
      </c>
      <c r="H1016" s="8">
        <v>0</v>
      </c>
      <c r="J1016" s="5">
        <v>51</v>
      </c>
      <c r="K1016" s="5">
        <v>0</v>
      </c>
      <c r="L1016" s="8">
        <v>0</v>
      </c>
      <c r="N1016" s="5">
        <v>1061473</v>
      </c>
      <c r="O1016" s="5">
        <v>2250</v>
      </c>
      <c r="P1016" s="8">
        <v>0</v>
      </c>
    </row>
    <row r="1017" spans="1:15" ht="12.75">
      <c r="A1017" s="6" t="s">
        <v>1019</v>
      </c>
      <c r="B1017" s="5">
        <v>1108</v>
      </c>
      <c r="C1017" s="5">
        <v>9</v>
      </c>
      <c r="F1017" s="5">
        <v>1062</v>
      </c>
      <c r="G1017" s="5">
        <v>8</v>
      </c>
      <c r="J1017" s="5">
        <v>3538</v>
      </c>
      <c r="K1017" s="5">
        <v>7</v>
      </c>
      <c r="N1017" s="5">
        <v>115568747</v>
      </c>
      <c r="O1017" s="5">
        <v>605019</v>
      </c>
    </row>
    <row r="1018" spans="1:16" ht="12.75">
      <c r="A1018" s="6" t="s">
        <v>1020</v>
      </c>
      <c r="B1018" s="5">
        <v>1108</v>
      </c>
      <c r="C1018" s="5">
        <v>9</v>
      </c>
      <c r="D1018" s="8">
        <v>0</v>
      </c>
      <c r="F1018" s="5">
        <v>1062</v>
      </c>
      <c r="G1018" s="5">
        <v>8</v>
      </c>
      <c r="H1018" s="8">
        <v>0</v>
      </c>
      <c r="J1018" s="5">
        <v>3538</v>
      </c>
      <c r="K1018" s="5">
        <v>7</v>
      </c>
      <c r="L1018" s="8">
        <v>0</v>
      </c>
      <c r="N1018" s="5">
        <v>115568747</v>
      </c>
      <c r="O1018" s="5">
        <v>605019</v>
      </c>
      <c r="P1018" s="8">
        <v>0</v>
      </c>
    </row>
    <row r="1019" spans="1:15" ht="12.75">
      <c r="A1019" s="6" t="s">
        <v>1021</v>
      </c>
      <c r="B1019" s="4" t="s">
        <v>1</v>
      </c>
      <c r="C1019" s="4" t="s">
        <v>1</v>
      </c>
      <c r="F1019" s="4" t="s">
        <v>1</v>
      </c>
      <c r="G1019" s="4" t="s">
        <v>1</v>
      </c>
      <c r="J1019" s="4" t="s">
        <v>1</v>
      </c>
      <c r="K1019" s="4" t="s">
        <v>1</v>
      </c>
      <c r="N1019" s="4" t="s">
        <v>1</v>
      </c>
      <c r="O1019" s="4" t="s">
        <v>1</v>
      </c>
    </row>
    <row r="1020" spans="1:15" ht="12.75">
      <c r="A1020" s="6" t="s">
        <v>1022</v>
      </c>
      <c r="B1020" s="4" t="s">
        <v>1</v>
      </c>
      <c r="C1020" s="4" t="s">
        <v>1</v>
      </c>
      <c r="F1020" s="4" t="s">
        <v>1</v>
      </c>
      <c r="G1020" s="4" t="s">
        <v>1</v>
      </c>
      <c r="J1020" s="4" t="s">
        <v>1</v>
      </c>
      <c r="K1020" s="4" t="s">
        <v>1</v>
      </c>
      <c r="N1020" s="4" t="s">
        <v>1</v>
      </c>
      <c r="O1020" s="4" t="s">
        <v>1</v>
      </c>
    </row>
    <row r="1021" spans="1:15" ht="12.75">
      <c r="A1021" s="6" t="s">
        <v>1023</v>
      </c>
      <c r="B1021" s="4" t="s">
        <v>1</v>
      </c>
      <c r="C1021" s="4" t="s">
        <v>1</v>
      </c>
      <c r="F1021" s="4" t="s">
        <v>1</v>
      </c>
      <c r="G1021" s="4" t="s">
        <v>1</v>
      </c>
      <c r="J1021" s="4" t="s">
        <v>1</v>
      </c>
      <c r="K1021" s="4" t="s">
        <v>1</v>
      </c>
      <c r="N1021" s="4" t="s">
        <v>1</v>
      </c>
      <c r="O1021" s="4" t="s">
        <v>1</v>
      </c>
    </row>
    <row r="1022" spans="1:15" ht="12.75">
      <c r="A1022" s="6" t="s">
        <v>1024</v>
      </c>
      <c r="B1022" s="5">
        <v>18201</v>
      </c>
      <c r="C1022" s="5">
        <v>29</v>
      </c>
      <c r="F1022" s="5">
        <v>16461</v>
      </c>
      <c r="G1022" s="5">
        <v>76</v>
      </c>
      <c r="J1022" s="5">
        <v>15082</v>
      </c>
      <c r="K1022" s="5">
        <v>65</v>
      </c>
      <c r="N1022" s="5">
        <v>384904</v>
      </c>
      <c r="O1022" s="5">
        <v>1049</v>
      </c>
    </row>
    <row r="1023" spans="1:15" ht="12.75">
      <c r="A1023" s="6" t="s">
        <v>1025</v>
      </c>
      <c r="B1023" s="5">
        <v>11703</v>
      </c>
      <c r="C1023" s="5">
        <v>20</v>
      </c>
      <c r="F1023" s="5">
        <v>312</v>
      </c>
      <c r="G1023" s="5">
        <v>2</v>
      </c>
      <c r="J1023" s="5">
        <v>1734</v>
      </c>
      <c r="K1023" s="5">
        <v>7</v>
      </c>
      <c r="N1023" s="4" t="s">
        <v>1</v>
      </c>
      <c r="O1023" s="4" t="s">
        <v>1</v>
      </c>
    </row>
    <row r="1024" spans="1:15" ht="12.75">
      <c r="A1024" s="6" t="s">
        <v>1026</v>
      </c>
      <c r="B1024" s="5">
        <v>11703</v>
      </c>
      <c r="C1024" s="5">
        <v>20</v>
      </c>
      <c r="D1024" s="8">
        <v>0</v>
      </c>
      <c r="F1024" s="5">
        <v>312</v>
      </c>
      <c r="G1024" s="5">
        <v>2</v>
      </c>
      <c r="H1024" s="8">
        <v>0</v>
      </c>
      <c r="J1024" s="5">
        <v>1734</v>
      </c>
      <c r="K1024" s="5">
        <v>7</v>
      </c>
      <c r="L1024" s="8">
        <v>0</v>
      </c>
      <c r="N1024" s="4" t="s">
        <v>1</v>
      </c>
      <c r="O1024" s="4" t="s">
        <v>1</v>
      </c>
    </row>
    <row r="1025" spans="1:15" ht="12.75">
      <c r="A1025" s="6" t="s">
        <v>1027</v>
      </c>
      <c r="B1025" s="4" t="s">
        <v>1</v>
      </c>
      <c r="C1025" s="4" t="s">
        <v>1</v>
      </c>
      <c r="F1025" s="4" t="s">
        <v>1</v>
      </c>
      <c r="G1025" s="4" t="s">
        <v>1</v>
      </c>
      <c r="J1025" s="4" t="s">
        <v>1</v>
      </c>
      <c r="K1025" s="4" t="s">
        <v>1</v>
      </c>
      <c r="N1025" s="4" t="s">
        <v>1</v>
      </c>
      <c r="O1025" s="4" t="s">
        <v>1</v>
      </c>
    </row>
    <row r="1026" spans="1:15" ht="12.75">
      <c r="A1026" s="6" t="s">
        <v>1028</v>
      </c>
      <c r="B1026" s="4" t="s">
        <v>1</v>
      </c>
      <c r="C1026" s="4" t="s">
        <v>1</v>
      </c>
      <c r="F1026" s="4" t="s">
        <v>1</v>
      </c>
      <c r="G1026" s="4" t="s">
        <v>1</v>
      </c>
      <c r="J1026" s="4" t="s">
        <v>1</v>
      </c>
      <c r="K1026" s="4" t="s">
        <v>1</v>
      </c>
      <c r="N1026" s="4" t="s">
        <v>1</v>
      </c>
      <c r="O1026" s="4" t="s">
        <v>1</v>
      </c>
    </row>
    <row r="1027" spans="1:15" ht="12.75">
      <c r="A1027" s="6" t="s">
        <v>1029</v>
      </c>
      <c r="B1027" s="5">
        <v>4545</v>
      </c>
      <c r="C1027" s="5">
        <v>5</v>
      </c>
      <c r="F1027" s="5">
        <v>3131</v>
      </c>
      <c r="G1027" s="5">
        <v>6</v>
      </c>
      <c r="J1027" s="5">
        <v>6412</v>
      </c>
      <c r="K1027" s="5">
        <v>28</v>
      </c>
      <c r="N1027" s="5">
        <v>53</v>
      </c>
      <c r="O1027" s="5">
        <v>0</v>
      </c>
    </row>
    <row r="1028" spans="1:16" ht="12.75">
      <c r="A1028" s="6" t="s">
        <v>1030</v>
      </c>
      <c r="B1028" s="5">
        <v>4545</v>
      </c>
      <c r="C1028" s="5">
        <v>5</v>
      </c>
      <c r="D1028" s="8">
        <v>0</v>
      </c>
      <c r="F1028" s="5">
        <v>3131</v>
      </c>
      <c r="G1028" s="5">
        <v>6</v>
      </c>
      <c r="H1028" s="13">
        <v>0</v>
      </c>
      <c r="J1028" s="5">
        <v>6412</v>
      </c>
      <c r="K1028" s="5">
        <v>28</v>
      </c>
      <c r="L1028" s="8">
        <v>0</v>
      </c>
      <c r="N1028" s="5">
        <v>53</v>
      </c>
      <c r="O1028" s="5">
        <v>0</v>
      </c>
      <c r="P1028" s="13">
        <v>0</v>
      </c>
    </row>
    <row r="1029" spans="1:15" ht="12.75">
      <c r="A1029" s="6" t="s">
        <v>1031</v>
      </c>
      <c r="B1029" s="4" t="s">
        <v>1</v>
      </c>
      <c r="C1029" s="4" t="s">
        <v>1</v>
      </c>
      <c r="F1029" s="4" t="s">
        <v>1</v>
      </c>
      <c r="G1029" s="4" t="s">
        <v>1</v>
      </c>
      <c r="J1029" s="4" t="s">
        <v>1</v>
      </c>
      <c r="K1029" s="4" t="s">
        <v>1</v>
      </c>
      <c r="N1029" s="4" t="s">
        <v>1</v>
      </c>
      <c r="O1029" s="4" t="s">
        <v>1</v>
      </c>
    </row>
    <row r="1030" spans="1:15" ht="12.75">
      <c r="A1030" s="6" t="s">
        <v>1032</v>
      </c>
      <c r="B1030" s="4" t="s">
        <v>1</v>
      </c>
      <c r="C1030" s="4" t="s">
        <v>1</v>
      </c>
      <c r="F1030" s="4" t="s">
        <v>1</v>
      </c>
      <c r="G1030" s="4" t="s">
        <v>1</v>
      </c>
      <c r="J1030" s="4" t="s">
        <v>1</v>
      </c>
      <c r="K1030" s="4" t="s">
        <v>1</v>
      </c>
      <c r="N1030" s="4" t="s">
        <v>1</v>
      </c>
      <c r="O1030" s="4" t="s">
        <v>1</v>
      </c>
    </row>
    <row r="1031" spans="1:15" ht="12.75">
      <c r="A1031" s="6" t="s">
        <v>1033</v>
      </c>
      <c r="B1031" s="4" t="s">
        <v>1</v>
      </c>
      <c r="C1031" s="4" t="s">
        <v>1</v>
      </c>
      <c r="F1031" s="4" t="s">
        <v>1</v>
      </c>
      <c r="G1031" s="4" t="s">
        <v>1</v>
      </c>
      <c r="J1031" s="4" t="s">
        <v>1</v>
      </c>
      <c r="K1031" s="4" t="s">
        <v>1</v>
      </c>
      <c r="N1031" s="4" t="s">
        <v>1</v>
      </c>
      <c r="O1031" s="4" t="s">
        <v>1</v>
      </c>
    </row>
    <row r="1032" spans="1:15" ht="12.75">
      <c r="A1032" s="6" t="s">
        <v>1034</v>
      </c>
      <c r="B1032" s="4" t="s">
        <v>1</v>
      </c>
      <c r="C1032" s="4" t="s">
        <v>1</v>
      </c>
      <c r="F1032" s="4" t="s">
        <v>1</v>
      </c>
      <c r="G1032" s="4" t="s">
        <v>1</v>
      </c>
      <c r="J1032" s="4" t="s">
        <v>1</v>
      </c>
      <c r="K1032" s="4" t="s">
        <v>1</v>
      </c>
      <c r="N1032" s="4" t="s">
        <v>1</v>
      </c>
      <c r="O1032" s="4" t="s">
        <v>1</v>
      </c>
    </row>
    <row r="1033" spans="1:15" ht="12.75">
      <c r="A1033" s="6" t="s">
        <v>1035</v>
      </c>
      <c r="B1033" s="4" t="s">
        <v>1</v>
      </c>
      <c r="C1033" s="4" t="s">
        <v>1</v>
      </c>
      <c r="F1033" s="4" t="s">
        <v>1</v>
      </c>
      <c r="G1033" s="4" t="s">
        <v>1</v>
      </c>
      <c r="J1033" s="4" t="s">
        <v>1</v>
      </c>
      <c r="K1033" s="4" t="s">
        <v>1</v>
      </c>
      <c r="N1033" s="4" t="s">
        <v>1</v>
      </c>
      <c r="O1033" s="4" t="s">
        <v>1</v>
      </c>
    </row>
    <row r="1034" spans="1:15" ht="12.75">
      <c r="A1034" s="6" t="s">
        <v>1036</v>
      </c>
      <c r="B1034" s="4" t="s">
        <v>1</v>
      </c>
      <c r="C1034" s="4" t="s">
        <v>1</v>
      </c>
      <c r="F1034" s="4" t="s">
        <v>1</v>
      </c>
      <c r="G1034" s="4" t="s">
        <v>1</v>
      </c>
      <c r="J1034" s="4" t="s">
        <v>1</v>
      </c>
      <c r="K1034" s="4" t="s">
        <v>1</v>
      </c>
      <c r="N1034" s="4" t="s">
        <v>1</v>
      </c>
      <c r="O1034" s="4" t="s">
        <v>1</v>
      </c>
    </row>
    <row r="1035" spans="1:15" ht="12.75">
      <c r="A1035" s="6" t="s">
        <v>1037</v>
      </c>
      <c r="B1035" s="4" t="s">
        <v>1</v>
      </c>
      <c r="C1035" s="4" t="s">
        <v>1</v>
      </c>
      <c r="F1035" s="4" t="s">
        <v>1</v>
      </c>
      <c r="G1035" s="4" t="s">
        <v>1</v>
      </c>
      <c r="J1035" s="4" t="s">
        <v>1</v>
      </c>
      <c r="K1035" s="4" t="s">
        <v>1</v>
      </c>
      <c r="N1035" s="4" t="s">
        <v>1</v>
      </c>
      <c r="O1035" s="4" t="s">
        <v>1</v>
      </c>
    </row>
    <row r="1036" spans="1:15" ht="12.75">
      <c r="A1036" s="6" t="s">
        <v>1038</v>
      </c>
      <c r="B1036" s="5">
        <v>352</v>
      </c>
      <c r="C1036" s="5">
        <v>1</v>
      </c>
      <c r="F1036" s="5">
        <v>54</v>
      </c>
      <c r="G1036" s="5">
        <v>0</v>
      </c>
      <c r="J1036" s="5">
        <v>6916</v>
      </c>
      <c r="K1036" s="5">
        <v>30</v>
      </c>
      <c r="N1036" s="5">
        <v>383450</v>
      </c>
      <c r="O1036" s="5">
        <v>1048</v>
      </c>
    </row>
    <row r="1037" spans="1:15" ht="12.75">
      <c r="A1037" s="6" t="s">
        <v>1039</v>
      </c>
      <c r="B1037" s="5">
        <v>224</v>
      </c>
      <c r="C1037" s="5">
        <v>0</v>
      </c>
      <c r="D1037" s="9">
        <v>0.061</v>
      </c>
      <c r="E1037">
        <f>B1037*0.061</f>
        <v>13.664</v>
      </c>
      <c r="F1037" s="4" t="s">
        <v>1</v>
      </c>
      <c r="G1037" s="4" t="s">
        <v>1</v>
      </c>
      <c r="J1037" s="4" t="s">
        <v>1</v>
      </c>
      <c r="K1037" s="4" t="s">
        <v>1</v>
      </c>
      <c r="N1037" s="4" t="s">
        <v>1</v>
      </c>
      <c r="O1037" s="4" t="s">
        <v>1</v>
      </c>
    </row>
    <row r="1038" spans="1:16" ht="12.75">
      <c r="A1038" s="6" t="s">
        <v>1040</v>
      </c>
      <c r="B1038" s="5">
        <v>128</v>
      </c>
      <c r="C1038" s="5">
        <v>1</v>
      </c>
      <c r="D1038" s="8">
        <v>0</v>
      </c>
      <c r="F1038" s="5">
        <v>54</v>
      </c>
      <c r="G1038" s="5">
        <v>0</v>
      </c>
      <c r="H1038" s="8">
        <v>0</v>
      </c>
      <c r="J1038" s="5">
        <v>6916</v>
      </c>
      <c r="K1038" s="5">
        <v>30</v>
      </c>
      <c r="L1038" s="8">
        <v>0</v>
      </c>
      <c r="N1038" s="5">
        <v>383450</v>
      </c>
      <c r="O1038" s="5">
        <v>1048</v>
      </c>
      <c r="P1038" s="8">
        <v>0</v>
      </c>
    </row>
    <row r="1039" spans="1:15" ht="12.75">
      <c r="A1039" s="6" t="s">
        <v>1041</v>
      </c>
      <c r="B1039" s="5">
        <v>1601</v>
      </c>
      <c r="C1039" s="5">
        <v>3</v>
      </c>
      <c r="F1039" s="5">
        <v>12964</v>
      </c>
      <c r="G1039" s="5">
        <v>68</v>
      </c>
      <c r="J1039" s="5">
        <v>20</v>
      </c>
      <c r="K1039" s="5">
        <v>0</v>
      </c>
      <c r="N1039" s="5">
        <v>1401</v>
      </c>
      <c r="O1039" s="5">
        <v>2</v>
      </c>
    </row>
    <row r="1040" spans="1:16" ht="12.75">
      <c r="A1040" s="6" t="s">
        <v>1042</v>
      </c>
      <c r="B1040" s="5">
        <v>1601</v>
      </c>
      <c r="C1040" s="5">
        <v>3</v>
      </c>
      <c r="D1040" s="8">
        <v>0</v>
      </c>
      <c r="F1040" s="5">
        <v>12964</v>
      </c>
      <c r="G1040" s="5">
        <v>68</v>
      </c>
      <c r="H1040" s="8">
        <v>0</v>
      </c>
      <c r="J1040" s="5">
        <v>20</v>
      </c>
      <c r="K1040" s="5">
        <v>0</v>
      </c>
      <c r="L1040" s="8">
        <v>0</v>
      </c>
      <c r="N1040" s="5">
        <v>1401</v>
      </c>
      <c r="O1040" s="5">
        <v>2</v>
      </c>
      <c r="P1040" s="8">
        <v>0</v>
      </c>
    </row>
    <row r="1041" spans="1:15" ht="12.75">
      <c r="A1041" s="6" t="s">
        <v>1043</v>
      </c>
      <c r="B1041" s="5">
        <v>886</v>
      </c>
      <c r="C1041" s="5">
        <v>2</v>
      </c>
      <c r="F1041" s="4" t="s">
        <v>1</v>
      </c>
      <c r="G1041" s="4" t="s">
        <v>1</v>
      </c>
      <c r="J1041" s="4" t="s">
        <v>1</v>
      </c>
      <c r="K1041" s="4" t="s">
        <v>1</v>
      </c>
      <c r="N1041" s="4" t="s">
        <v>1</v>
      </c>
      <c r="O1041" s="4" t="s">
        <v>1</v>
      </c>
    </row>
    <row r="1042" spans="1:15" ht="12.75">
      <c r="A1042" s="6" t="s">
        <v>1044</v>
      </c>
      <c r="B1042" s="4" t="s">
        <v>1</v>
      </c>
      <c r="C1042" s="4" t="s">
        <v>1</v>
      </c>
      <c r="F1042" s="4" t="s">
        <v>1</v>
      </c>
      <c r="G1042" s="4" t="s">
        <v>1</v>
      </c>
      <c r="J1042" s="4" t="s">
        <v>1</v>
      </c>
      <c r="K1042" s="4" t="s">
        <v>1</v>
      </c>
      <c r="N1042" s="4" t="s">
        <v>1</v>
      </c>
      <c r="O1042" s="4" t="s">
        <v>1</v>
      </c>
    </row>
    <row r="1043" spans="1:15" ht="12.75">
      <c r="A1043" s="6" t="s">
        <v>1045</v>
      </c>
      <c r="B1043" s="4" t="s">
        <v>1</v>
      </c>
      <c r="C1043" s="4" t="s">
        <v>1</v>
      </c>
      <c r="F1043" s="4" t="s">
        <v>1</v>
      </c>
      <c r="G1043" s="4" t="s">
        <v>1</v>
      </c>
      <c r="J1043" s="4" t="s">
        <v>1</v>
      </c>
      <c r="K1043" s="4" t="s">
        <v>1</v>
      </c>
      <c r="N1043" s="4" t="s">
        <v>1</v>
      </c>
      <c r="O1043" s="4" t="s">
        <v>1</v>
      </c>
    </row>
    <row r="1044" spans="1:15" ht="12.75">
      <c r="A1044" s="6" t="s">
        <v>1046</v>
      </c>
      <c r="B1044" s="5">
        <v>852</v>
      </c>
      <c r="C1044" s="5">
        <v>2</v>
      </c>
      <c r="F1044" s="4" t="s">
        <v>1</v>
      </c>
      <c r="G1044" s="4" t="s">
        <v>1</v>
      </c>
      <c r="J1044" s="4" t="s">
        <v>1</v>
      </c>
      <c r="K1044" s="4" t="s">
        <v>1</v>
      </c>
      <c r="N1044" s="4" t="s">
        <v>1</v>
      </c>
      <c r="O1044" s="4" t="s">
        <v>1</v>
      </c>
    </row>
    <row r="1045" spans="1:15" ht="12.75">
      <c r="A1045" s="6" t="s">
        <v>1047</v>
      </c>
      <c r="B1045" s="5">
        <v>852</v>
      </c>
      <c r="C1045" s="5">
        <v>2</v>
      </c>
      <c r="D1045" s="8">
        <v>0.021</v>
      </c>
      <c r="E1045">
        <f>B1045*0.021</f>
        <v>17.892</v>
      </c>
      <c r="F1045" s="4" t="s">
        <v>1</v>
      </c>
      <c r="G1045" s="4" t="s">
        <v>1</v>
      </c>
      <c r="J1045" s="4" t="s">
        <v>1</v>
      </c>
      <c r="K1045" s="4" t="s">
        <v>1</v>
      </c>
      <c r="N1045" s="4" t="s">
        <v>1</v>
      </c>
      <c r="O1045" s="4" t="s">
        <v>1</v>
      </c>
    </row>
    <row r="1046" spans="1:15" ht="12.75">
      <c r="A1046" s="6" t="s">
        <v>1048</v>
      </c>
      <c r="B1046" s="5">
        <v>34</v>
      </c>
      <c r="C1046" s="5">
        <v>0</v>
      </c>
      <c r="F1046" s="4" t="s">
        <v>1</v>
      </c>
      <c r="G1046" s="4" t="s">
        <v>1</v>
      </c>
      <c r="J1046" s="4" t="s">
        <v>1</v>
      </c>
      <c r="K1046" s="4" t="s">
        <v>1</v>
      </c>
      <c r="N1046" s="4" t="s">
        <v>1</v>
      </c>
      <c r="O1046" s="4" t="s">
        <v>1</v>
      </c>
    </row>
    <row r="1047" spans="1:15" ht="12.75">
      <c r="A1047" s="6" t="s">
        <v>1049</v>
      </c>
      <c r="B1047" s="5">
        <v>34</v>
      </c>
      <c r="C1047" s="5">
        <v>0</v>
      </c>
      <c r="D1047" s="8">
        <v>0.02</v>
      </c>
      <c r="E1047">
        <f>B1046*0.021</f>
        <v>0.7140000000000001</v>
      </c>
      <c r="F1047" s="4" t="s">
        <v>1</v>
      </c>
      <c r="G1047" s="4" t="s">
        <v>1</v>
      </c>
      <c r="J1047" s="4" t="s">
        <v>1</v>
      </c>
      <c r="K1047" s="4" t="s">
        <v>1</v>
      </c>
      <c r="N1047" s="4" t="s">
        <v>1</v>
      </c>
      <c r="O1047" s="4" t="s">
        <v>1</v>
      </c>
    </row>
    <row r="1048" spans="1:15" ht="12.75">
      <c r="A1048" s="6" t="s">
        <v>1050</v>
      </c>
      <c r="B1048" s="4" t="s">
        <v>1</v>
      </c>
      <c r="C1048" s="4" t="s">
        <v>1</v>
      </c>
      <c r="F1048" s="4" t="s">
        <v>1</v>
      </c>
      <c r="G1048" s="4" t="s">
        <v>1</v>
      </c>
      <c r="J1048" s="4" t="s">
        <v>1</v>
      </c>
      <c r="K1048" s="4" t="s">
        <v>1</v>
      </c>
      <c r="N1048" s="4" t="s">
        <v>1</v>
      </c>
      <c r="O1048" s="4" t="s">
        <v>1</v>
      </c>
    </row>
    <row r="1049" spans="1:15" ht="12.75">
      <c r="A1049" s="6" t="s">
        <v>1051</v>
      </c>
      <c r="B1049" s="4" t="s">
        <v>1</v>
      </c>
      <c r="C1049" s="4" t="s">
        <v>1</v>
      </c>
      <c r="F1049" s="4" t="s">
        <v>1</v>
      </c>
      <c r="G1049" s="4" t="s">
        <v>1</v>
      </c>
      <c r="J1049" s="4" t="s">
        <v>1</v>
      </c>
      <c r="K1049" s="4" t="s">
        <v>1</v>
      </c>
      <c r="N1049" s="4" t="s">
        <v>1</v>
      </c>
      <c r="O1049" s="4" t="s">
        <v>1</v>
      </c>
    </row>
    <row r="1050" spans="1:15" ht="12.75">
      <c r="A1050" s="6" t="s">
        <v>1052</v>
      </c>
      <c r="B1050" s="4" t="s">
        <v>1</v>
      </c>
      <c r="C1050" s="4" t="s">
        <v>1</v>
      </c>
      <c r="F1050" s="4" t="s">
        <v>1</v>
      </c>
      <c r="G1050" s="4" t="s">
        <v>1</v>
      </c>
      <c r="J1050" s="4" t="s">
        <v>1</v>
      </c>
      <c r="K1050" s="4" t="s">
        <v>1</v>
      </c>
      <c r="N1050" s="4" t="s">
        <v>1</v>
      </c>
      <c r="O1050" s="4" t="s">
        <v>1</v>
      </c>
    </row>
    <row r="1051" spans="1:15" ht="12.75">
      <c r="A1051" s="6" t="s">
        <v>1053</v>
      </c>
      <c r="B1051" s="4" t="s">
        <v>1</v>
      </c>
      <c r="C1051" s="4" t="s">
        <v>1</v>
      </c>
      <c r="F1051" s="4" t="s">
        <v>1</v>
      </c>
      <c r="G1051" s="4" t="s">
        <v>1</v>
      </c>
      <c r="J1051" s="4" t="s">
        <v>1</v>
      </c>
      <c r="K1051" s="4" t="s">
        <v>1</v>
      </c>
      <c r="N1051" s="4" t="s">
        <v>1</v>
      </c>
      <c r="O1051" s="4" t="s">
        <v>1</v>
      </c>
    </row>
    <row r="1052" spans="1:15" ht="12.75">
      <c r="A1052" s="6" t="s">
        <v>1054</v>
      </c>
      <c r="B1052" s="4" t="s">
        <v>1</v>
      </c>
      <c r="C1052" s="4" t="s">
        <v>1</v>
      </c>
      <c r="F1052" s="4" t="s">
        <v>1</v>
      </c>
      <c r="G1052" s="4" t="s">
        <v>1</v>
      </c>
      <c r="J1052" s="4" t="s">
        <v>1</v>
      </c>
      <c r="K1052" s="4" t="s">
        <v>1</v>
      </c>
      <c r="N1052" s="4" t="s">
        <v>1</v>
      </c>
      <c r="O1052" s="4" t="s">
        <v>1</v>
      </c>
    </row>
    <row r="1053" spans="1:15" ht="12.75">
      <c r="A1053" s="6" t="s">
        <v>1055</v>
      </c>
      <c r="B1053" s="4" t="s">
        <v>1</v>
      </c>
      <c r="C1053" s="4" t="s">
        <v>1</v>
      </c>
      <c r="F1053" s="4" t="s">
        <v>1</v>
      </c>
      <c r="G1053" s="4" t="s">
        <v>1</v>
      </c>
      <c r="J1053" s="4" t="s">
        <v>1</v>
      </c>
      <c r="K1053" s="4" t="s">
        <v>1</v>
      </c>
      <c r="N1053" s="4" t="s">
        <v>1</v>
      </c>
      <c r="O1053" s="4" t="s">
        <v>1</v>
      </c>
    </row>
    <row r="1054" spans="1:15" ht="12.75">
      <c r="A1054" s="6" t="s">
        <v>1056</v>
      </c>
      <c r="B1054" s="4" t="s">
        <v>1</v>
      </c>
      <c r="C1054" s="4" t="s">
        <v>1</v>
      </c>
      <c r="F1054" s="4" t="s">
        <v>1</v>
      </c>
      <c r="G1054" s="4" t="s">
        <v>1</v>
      </c>
      <c r="J1054" s="4" t="s">
        <v>1</v>
      </c>
      <c r="K1054" s="4" t="s">
        <v>1</v>
      </c>
      <c r="N1054" s="4" t="s">
        <v>1</v>
      </c>
      <c r="O1054" s="4" t="s">
        <v>1</v>
      </c>
    </row>
    <row r="1055" spans="1:15" ht="12.75">
      <c r="A1055" s="6" t="s">
        <v>1057</v>
      </c>
      <c r="B1055" s="4" t="s">
        <v>1</v>
      </c>
      <c r="C1055" s="4" t="s">
        <v>1</v>
      </c>
      <c r="F1055" s="4" t="s">
        <v>1</v>
      </c>
      <c r="G1055" s="4" t="s">
        <v>1</v>
      </c>
      <c r="J1055" s="4" t="s">
        <v>1</v>
      </c>
      <c r="K1055" s="4" t="s">
        <v>1</v>
      </c>
      <c r="N1055" s="4" t="s">
        <v>1</v>
      </c>
      <c r="O1055" s="4" t="s">
        <v>1</v>
      </c>
    </row>
    <row r="1056" spans="1:15" ht="12.75">
      <c r="A1056" s="6" t="s">
        <v>1058</v>
      </c>
      <c r="B1056" s="4" t="s">
        <v>1</v>
      </c>
      <c r="C1056" s="4" t="s">
        <v>1</v>
      </c>
      <c r="F1056" s="4" t="s">
        <v>1</v>
      </c>
      <c r="G1056" s="4" t="s">
        <v>1</v>
      </c>
      <c r="J1056" s="4" t="s">
        <v>1</v>
      </c>
      <c r="K1056" s="4" t="s">
        <v>1</v>
      </c>
      <c r="N1056" s="4" t="s">
        <v>1</v>
      </c>
      <c r="O1056" s="4" t="s">
        <v>1</v>
      </c>
    </row>
    <row r="1057" spans="1:15" ht="12.75">
      <c r="A1057" s="6" t="s">
        <v>1059</v>
      </c>
      <c r="B1057" s="4" t="s">
        <v>1</v>
      </c>
      <c r="C1057" s="4" t="s">
        <v>1</v>
      </c>
      <c r="F1057" s="5">
        <v>253</v>
      </c>
      <c r="G1057" s="5">
        <v>0</v>
      </c>
      <c r="J1057" s="4" t="s">
        <v>1</v>
      </c>
      <c r="K1057" s="4" t="s">
        <v>1</v>
      </c>
      <c r="N1057" s="4" t="s">
        <v>1</v>
      </c>
      <c r="O1057" s="4" t="s">
        <v>1</v>
      </c>
    </row>
    <row r="1058" spans="1:15" ht="12.75">
      <c r="A1058" s="6" t="s">
        <v>1060</v>
      </c>
      <c r="B1058" s="4" t="s">
        <v>1</v>
      </c>
      <c r="C1058" s="4" t="s">
        <v>1</v>
      </c>
      <c r="F1058" s="4" t="s">
        <v>1</v>
      </c>
      <c r="G1058" s="4" t="s">
        <v>1</v>
      </c>
      <c r="J1058" s="4" t="s">
        <v>1</v>
      </c>
      <c r="K1058" s="4" t="s">
        <v>1</v>
      </c>
      <c r="N1058" s="4" t="s">
        <v>1</v>
      </c>
      <c r="O1058" s="4" t="s">
        <v>1</v>
      </c>
    </row>
    <row r="1059" spans="1:15" ht="12.75">
      <c r="A1059" s="6" t="s">
        <v>1061</v>
      </c>
      <c r="B1059" s="4" t="s">
        <v>1</v>
      </c>
      <c r="C1059" s="4" t="s">
        <v>1</v>
      </c>
      <c r="F1059" s="4" t="s">
        <v>1</v>
      </c>
      <c r="G1059" s="4" t="s">
        <v>1</v>
      </c>
      <c r="J1059" s="4" t="s">
        <v>1</v>
      </c>
      <c r="K1059" s="4" t="s">
        <v>1</v>
      </c>
      <c r="N1059" s="4" t="s">
        <v>1</v>
      </c>
      <c r="O1059" s="4" t="s">
        <v>1</v>
      </c>
    </row>
    <row r="1060" spans="1:15" ht="12.75">
      <c r="A1060" s="6" t="s">
        <v>1062</v>
      </c>
      <c r="B1060" s="4" t="s">
        <v>1</v>
      </c>
      <c r="C1060" s="4" t="s">
        <v>1</v>
      </c>
      <c r="F1060" s="5">
        <v>253</v>
      </c>
      <c r="G1060" s="5">
        <v>0</v>
      </c>
      <c r="J1060" s="4" t="s">
        <v>1</v>
      </c>
      <c r="K1060" s="4" t="s">
        <v>1</v>
      </c>
      <c r="N1060" s="4" t="s">
        <v>1</v>
      </c>
      <c r="O1060" s="4" t="s">
        <v>1</v>
      </c>
    </row>
    <row r="1061" spans="1:15" ht="12.75">
      <c r="A1061" s="6" t="s">
        <v>1063</v>
      </c>
      <c r="B1061" s="4" t="s">
        <v>1</v>
      </c>
      <c r="C1061" s="4" t="s">
        <v>1</v>
      </c>
      <c r="F1061" s="5">
        <v>253</v>
      </c>
      <c r="G1061" s="5">
        <v>0</v>
      </c>
      <c r="H1061" s="8">
        <v>2.8</v>
      </c>
      <c r="I1061">
        <f>F1061*0.028</f>
        <v>7.0840000000000005</v>
      </c>
      <c r="J1061" s="4" t="s">
        <v>1</v>
      </c>
      <c r="K1061" s="4" t="s">
        <v>1</v>
      </c>
      <c r="N1061" s="4" t="s">
        <v>1</v>
      </c>
      <c r="O1061" s="4" t="s">
        <v>1</v>
      </c>
    </row>
    <row r="1062" spans="1:15" ht="12.75">
      <c r="A1062" s="6" t="s">
        <v>1064</v>
      </c>
      <c r="B1062" s="4" t="s">
        <v>1</v>
      </c>
      <c r="C1062" s="4" t="s">
        <v>1</v>
      </c>
      <c r="F1062" s="4" t="s">
        <v>1</v>
      </c>
      <c r="G1062" s="4" t="s">
        <v>1</v>
      </c>
      <c r="J1062" s="4" t="s">
        <v>1</v>
      </c>
      <c r="K1062" s="4" t="s">
        <v>1</v>
      </c>
      <c r="N1062" s="4" t="s">
        <v>1</v>
      </c>
      <c r="O1062" s="4" t="s">
        <v>1</v>
      </c>
    </row>
    <row r="1063" spans="1:15" ht="12.75">
      <c r="A1063" s="6" t="s">
        <v>1065</v>
      </c>
      <c r="B1063" s="4" t="s">
        <v>1</v>
      </c>
      <c r="C1063" s="4" t="s">
        <v>1</v>
      </c>
      <c r="F1063" s="4" t="s">
        <v>1</v>
      </c>
      <c r="G1063" s="4" t="s">
        <v>1</v>
      </c>
      <c r="J1063" s="4" t="s">
        <v>1</v>
      </c>
      <c r="K1063" s="4" t="s">
        <v>1</v>
      </c>
      <c r="N1063" s="4" t="s">
        <v>1</v>
      </c>
      <c r="O1063" s="4" t="s">
        <v>1</v>
      </c>
    </row>
    <row r="1064" spans="1:15" ht="12.75">
      <c r="A1064" s="6" t="s">
        <v>1066</v>
      </c>
      <c r="B1064" s="5">
        <v>32463</v>
      </c>
      <c r="C1064" s="5">
        <v>100</v>
      </c>
      <c r="F1064" s="4" t="s">
        <v>1</v>
      </c>
      <c r="G1064" s="4" t="s">
        <v>1</v>
      </c>
      <c r="J1064" s="4" t="s">
        <v>1</v>
      </c>
      <c r="K1064" s="4" t="s">
        <v>1</v>
      </c>
      <c r="N1064" s="4" t="s">
        <v>1</v>
      </c>
      <c r="O1064" s="4" t="s">
        <v>1</v>
      </c>
    </row>
    <row r="1065" spans="1:15" ht="12.75">
      <c r="A1065" s="6" t="s">
        <v>1067</v>
      </c>
      <c r="B1065" s="4" t="s">
        <v>1</v>
      </c>
      <c r="C1065" s="4" t="s">
        <v>1</v>
      </c>
      <c r="F1065" s="4" t="s">
        <v>1</v>
      </c>
      <c r="G1065" s="4" t="s">
        <v>1</v>
      </c>
      <c r="J1065" s="4" t="s">
        <v>1</v>
      </c>
      <c r="K1065" s="4" t="s">
        <v>1</v>
      </c>
      <c r="N1065" s="4" t="s">
        <v>1</v>
      </c>
      <c r="O1065" s="4" t="s">
        <v>1</v>
      </c>
    </row>
    <row r="1066" spans="1:15" ht="12.75">
      <c r="A1066" s="6" t="s">
        <v>1068</v>
      </c>
      <c r="B1066" s="4" t="s">
        <v>1</v>
      </c>
      <c r="C1066" s="4" t="s">
        <v>1</v>
      </c>
      <c r="F1066" s="4" t="s">
        <v>1</v>
      </c>
      <c r="G1066" s="4" t="s">
        <v>1</v>
      </c>
      <c r="J1066" s="4" t="s">
        <v>1</v>
      </c>
      <c r="K1066" s="4" t="s">
        <v>1</v>
      </c>
      <c r="N1066" s="4" t="s">
        <v>1</v>
      </c>
      <c r="O1066" s="4" t="s">
        <v>1</v>
      </c>
    </row>
    <row r="1067" spans="1:15" ht="12.75">
      <c r="A1067" s="6" t="s">
        <v>1069</v>
      </c>
      <c r="B1067" s="4" t="s">
        <v>1</v>
      </c>
      <c r="C1067" s="4" t="s">
        <v>1</v>
      </c>
      <c r="F1067" s="4" t="s">
        <v>1</v>
      </c>
      <c r="G1067" s="4" t="s">
        <v>1</v>
      </c>
      <c r="J1067" s="4" t="s">
        <v>1</v>
      </c>
      <c r="K1067" s="4" t="s">
        <v>1</v>
      </c>
      <c r="N1067" s="4" t="s">
        <v>1</v>
      </c>
      <c r="O1067" s="4" t="s">
        <v>1</v>
      </c>
    </row>
    <row r="1068" spans="1:15" ht="12.75">
      <c r="A1068" s="6" t="s">
        <v>1070</v>
      </c>
      <c r="B1068" s="4" t="s">
        <v>1</v>
      </c>
      <c r="C1068" s="4" t="s">
        <v>1</v>
      </c>
      <c r="F1068" s="4" t="s">
        <v>1</v>
      </c>
      <c r="G1068" s="4" t="s">
        <v>1</v>
      </c>
      <c r="J1068" s="4" t="s">
        <v>1</v>
      </c>
      <c r="K1068" s="4" t="s">
        <v>1</v>
      </c>
      <c r="N1068" s="4" t="s">
        <v>1</v>
      </c>
      <c r="O1068" s="4" t="s">
        <v>1</v>
      </c>
    </row>
    <row r="1069" spans="1:15" ht="12.75">
      <c r="A1069" s="6" t="s">
        <v>1071</v>
      </c>
      <c r="B1069" s="4" t="s">
        <v>1</v>
      </c>
      <c r="C1069" s="4" t="s">
        <v>1</v>
      </c>
      <c r="F1069" s="4" t="s">
        <v>1</v>
      </c>
      <c r="G1069" s="4" t="s">
        <v>1</v>
      </c>
      <c r="J1069" s="4" t="s">
        <v>1</v>
      </c>
      <c r="K1069" s="4" t="s">
        <v>1</v>
      </c>
      <c r="N1069" s="4" t="s">
        <v>1</v>
      </c>
      <c r="O1069" s="4" t="s">
        <v>1</v>
      </c>
    </row>
    <row r="1070" spans="1:15" ht="12.75">
      <c r="A1070" s="6" t="s">
        <v>1072</v>
      </c>
      <c r="B1070" s="4" t="s">
        <v>1</v>
      </c>
      <c r="C1070" s="4" t="s">
        <v>1</v>
      </c>
      <c r="F1070" s="4" t="s">
        <v>1</v>
      </c>
      <c r="G1070" s="4" t="s">
        <v>1</v>
      </c>
      <c r="J1070" s="4" t="s">
        <v>1</v>
      </c>
      <c r="K1070" s="4" t="s">
        <v>1</v>
      </c>
      <c r="N1070" s="4" t="s">
        <v>1</v>
      </c>
      <c r="O1070" s="4" t="s">
        <v>1</v>
      </c>
    </row>
    <row r="1071" spans="1:15" ht="12.75">
      <c r="A1071" s="6" t="s">
        <v>1073</v>
      </c>
      <c r="B1071" s="4" t="s">
        <v>1</v>
      </c>
      <c r="C1071" s="4" t="s">
        <v>1</v>
      </c>
      <c r="F1071" s="4" t="s">
        <v>1</v>
      </c>
      <c r="G1071" s="4" t="s">
        <v>1</v>
      </c>
      <c r="J1071" s="4" t="s">
        <v>1</v>
      </c>
      <c r="K1071" s="4" t="s">
        <v>1</v>
      </c>
      <c r="N1071" s="4" t="s">
        <v>1</v>
      </c>
      <c r="O1071" s="4" t="s">
        <v>1</v>
      </c>
    </row>
    <row r="1072" spans="1:15" ht="12.75">
      <c r="A1072" s="6" t="s">
        <v>1074</v>
      </c>
      <c r="B1072" s="4" t="s">
        <v>1</v>
      </c>
      <c r="C1072" s="4" t="s">
        <v>1</v>
      </c>
      <c r="F1072" s="4" t="s">
        <v>1</v>
      </c>
      <c r="G1072" s="4" t="s">
        <v>1</v>
      </c>
      <c r="J1072" s="4" t="s">
        <v>1</v>
      </c>
      <c r="K1072" s="4" t="s">
        <v>1</v>
      </c>
      <c r="N1072" s="4" t="s">
        <v>1</v>
      </c>
      <c r="O1072" s="4" t="s">
        <v>1</v>
      </c>
    </row>
    <row r="1073" spans="1:15" ht="12.75">
      <c r="A1073" s="6" t="s">
        <v>1075</v>
      </c>
      <c r="B1073" s="4" t="s">
        <v>1</v>
      </c>
      <c r="C1073" s="4" t="s">
        <v>1</v>
      </c>
      <c r="F1073" s="4" t="s">
        <v>1</v>
      </c>
      <c r="G1073" s="4" t="s">
        <v>1</v>
      </c>
      <c r="J1073" s="4" t="s">
        <v>1</v>
      </c>
      <c r="K1073" s="4" t="s">
        <v>1</v>
      </c>
      <c r="N1073" s="4" t="s">
        <v>1</v>
      </c>
      <c r="O1073" s="4" t="s">
        <v>1</v>
      </c>
    </row>
    <row r="1074" spans="1:15" ht="12.75">
      <c r="A1074" s="6" t="s">
        <v>1076</v>
      </c>
      <c r="B1074" s="4" t="s">
        <v>1</v>
      </c>
      <c r="C1074" s="4" t="s">
        <v>1</v>
      </c>
      <c r="F1074" s="4" t="s">
        <v>1</v>
      </c>
      <c r="G1074" s="4" t="s">
        <v>1</v>
      </c>
      <c r="J1074" s="4" t="s">
        <v>1</v>
      </c>
      <c r="K1074" s="4" t="s">
        <v>1</v>
      </c>
      <c r="N1074" s="4" t="s">
        <v>1</v>
      </c>
      <c r="O1074" s="4" t="s">
        <v>1</v>
      </c>
    </row>
    <row r="1075" spans="1:15" ht="12.75">
      <c r="A1075" s="6" t="s">
        <v>1077</v>
      </c>
      <c r="B1075" s="4" t="s">
        <v>1</v>
      </c>
      <c r="C1075" s="4" t="s">
        <v>1</v>
      </c>
      <c r="F1075" s="4" t="s">
        <v>1</v>
      </c>
      <c r="G1075" s="4" t="s">
        <v>1</v>
      </c>
      <c r="J1075" s="4" t="s">
        <v>1</v>
      </c>
      <c r="K1075" s="4" t="s">
        <v>1</v>
      </c>
      <c r="N1075" s="4" t="s">
        <v>1</v>
      </c>
      <c r="O1075" s="4" t="s">
        <v>1</v>
      </c>
    </row>
    <row r="1076" spans="1:15" ht="12.75">
      <c r="A1076" s="6" t="s">
        <v>1078</v>
      </c>
      <c r="B1076" s="4" t="s">
        <v>1</v>
      </c>
      <c r="C1076" s="4" t="s">
        <v>1</v>
      </c>
      <c r="F1076" s="4" t="s">
        <v>1</v>
      </c>
      <c r="G1076" s="4" t="s">
        <v>1</v>
      </c>
      <c r="J1076" s="4" t="s">
        <v>1</v>
      </c>
      <c r="K1076" s="4" t="s">
        <v>1</v>
      </c>
      <c r="N1076" s="4" t="s">
        <v>1</v>
      </c>
      <c r="O1076" s="4" t="s">
        <v>1</v>
      </c>
    </row>
    <row r="1077" spans="1:15" ht="12.75">
      <c r="A1077" s="6" t="s">
        <v>1079</v>
      </c>
      <c r="B1077" s="4" t="s">
        <v>1</v>
      </c>
      <c r="C1077" s="4" t="s">
        <v>1</v>
      </c>
      <c r="F1077" s="4" t="s">
        <v>1</v>
      </c>
      <c r="G1077" s="4" t="s">
        <v>1</v>
      </c>
      <c r="J1077" s="4" t="s">
        <v>1</v>
      </c>
      <c r="K1077" s="4" t="s">
        <v>1</v>
      </c>
      <c r="N1077" s="4" t="s">
        <v>1</v>
      </c>
      <c r="O1077" s="4" t="s">
        <v>1</v>
      </c>
    </row>
    <row r="1078" spans="1:15" ht="12.75">
      <c r="A1078" s="6" t="s">
        <v>1080</v>
      </c>
      <c r="B1078" s="4" t="s">
        <v>1</v>
      </c>
      <c r="C1078" s="4" t="s">
        <v>1</v>
      </c>
      <c r="F1078" s="4" t="s">
        <v>1</v>
      </c>
      <c r="G1078" s="4" t="s">
        <v>1</v>
      </c>
      <c r="J1078" s="4" t="s">
        <v>1</v>
      </c>
      <c r="K1078" s="4" t="s">
        <v>1</v>
      </c>
      <c r="N1078" s="4" t="s">
        <v>1</v>
      </c>
      <c r="O1078" s="4" t="s">
        <v>1</v>
      </c>
    </row>
    <row r="1079" spans="1:15" ht="12.75">
      <c r="A1079" s="6" t="s">
        <v>1081</v>
      </c>
      <c r="B1079" s="4" t="s">
        <v>1</v>
      </c>
      <c r="C1079" s="4" t="s">
        <v>1</v>
      </c>
      <c r="F1079" s="4" t="s">
        <v>1</v>
      </c>
      <c r="G1079" s="4" t="s">
        <v>1</v>
      </c>
      <c r="J1079" s="4" t="s">
        <v>1</v>
      </c>
      <c r="K1079" s="4" t="s">
        <v>1</v>
      </c>
      <c r="N1079" s="4" t="s">
        <v>1</v>
      </c>
      <c r="O1079" s="4" t="s">
        <v>1</v>
      </c>
    </row>
    <row r="1080" spans="1:15" ht="12.75">
      <c r="A1080" s="6" t="s">
        <v>1082</v>
      </c>
      <c r="B1080" s="4" t="s">
        <v>1</v>
      </c>
      <c r="C1080" s="4" t="s">
        <v>1</v>
      </c>
      <c r="F1080" s="4" t="s">
        <v>1</v>
      </c>
      <c r="G1080" s="4" t="s">
        <v>1</v>
      </c>
      <c r="J1080" s="4" t="s">
        <v>1</v>
      </c>
      <c r="K1080" s="4" t="s">
        <v>1</v>
      </c>
      <c r="N1080" s="4" t="s">
        <v>1</v>
      </c>
      <c r="O1080" s="4" t="s">
        <v>1</v>
      </c>
    </row>
    <row r="1081" spans="1:15" ht="12.75">
      <c r="A1081" s="6" t="s">
        <v>1083</v>
      </c>
      <c r="B1081" s="4" t="s">
        <v>1</v>
      </c>
      <c r="C1081" s="4" t="s">
        <v>1</v>
      </c>
      <c r="F1081" s="4" t="s">
        <v>1</v>
      </c>
      <c r="G1081" s="4" t="s">
        <v>1</v>
      </c>
      <c r="J1081" s="4" t="s">
        <v>1</v>
      </c>
      <c r="K1081" s="4" t="s">
        <v>1</v>
      </c>
      <c r="N1081" s="4" t="s">
        <v>1</v>
      </c>
      <c r="O1081" s="4" t="s">
        <v>1</v>
      </c>
    </row>
    <row r="1082" spans="1:15" ht="12.75">
      <c r="A1082" s="6" t="s">
        <v>1084</v>
      </c>
      <c r="B1082" s="4" t="s">
        <v>1</v>
      </c>
      <c r="C1082" s="4" t="s">
        <v>1</v>
      </c>
      <c r="F1082" s="4" t="s">
        <v>1</v>
      </c>
      <c r="G1082" s="4" t="s">
        <v>1</v>
      </c>
      <c r="J1082" s="4" t="s">
        <v>1</v>
      </c>
      <c r="K1082" s="4" t="s">
        <v>1</v>
      </c>
      <c r="N1082" s="4" t="s">
        <v>1</v>
      </c>
      <c r="O1082" s="4" t="s">
        <v>1</v>
      </c>
    </row>
    <row r="1083" spans="1:15" ht="12.75">
      <c r="A1083" s="6" t="s">
        <v>1085</v>
      </c>
      <c r="B1083" s="5">
        <v>32463</v>
      </c>
      <c r="C1083" s="5">
        <v>100</v>
      </c>
      <c r="F1083" s="4" t="s">
        <v>1</v>
      </c>
      <c r="G1083" s="4" t="s">
        <v>1</v>
      </c>
      <c r="J1083" s="4" t="s">
        <v>1</v>
      </c>
      <c r="K1083" s="4" t="s">
        <v>1</v>
      </c>
      <c r="N1083" s="4" t="s">
        <v>1</v>
      </c>
      <c r="O1083" s="4" t="s">
        <v>1</v>
      </c>
    </row>
    <row r="1084" spans="1:15" ht="12.75">
      <c r="A1084" s="6" t="s">
        <v>1086</v>
      </c>
      <c r="B1084" s="5">
        <v>32463</v>
      </c>
      <c r="C1084" s="5">
        <v>100</v>
      </c>
      <c r="D1084" s="8">
        <v>0</v>
      </c>
      <c r="F1084" s="4" t="s">
        <v>1</v>
      </c>
      <c r="G1084" s="4" t="s">
        <v>1</v>
      </c>
      <c r="J1084" s="4" t="s">
        <v>1</v>
      </c>
      <c r="K1084" s="4" t="s">
        <v>1</v>
      </c>
      <c r="N1084" s="4" t="s">
        <v>1</v>
      </c>
      <c r="O1084" s="4" t="s">
        <v>1</v>
      </c>
    </row>
    <row r="1085" spans="1:15" ht="12.75">
      <c r="A1085" s="6" t="s">
        <v>1087</v>
      </c>
      <c r="B1085" s="4" t="s">
        <v>1</v>
      </c>
      <c r="C1085" s="4" t="s">
        <v>1</v>
      </c>
      <c r="F1085" s="4" t="s">
        <v>1</v>
      </c>
      <c r="G1085" s="4" t="s">
        <v>1</v>
      </c>
      <c r="J1085" s="4" t="s">
        <v>1</v>
      </c>
      <c r="K1085" s="4" t="s">
        <v>1</v>
      </c>
      <c r="N1085" s="4" t="s">
        <v>1</v>
      </c>
      <c r="O1085" s="4" t="s">
        <v>1</v>
      </c>
    </row>
    <row r="1086" spans="1:15" ht="12.75">
      <c r="A1086" s="6" t="s">
        <v>1088</v>
      </c>
      <c r="B1086" s="4" t="s">
        <v>1</v>
      </c>
      <c r="C1086" s="4" t="s">
        <v>1</v>
      </c>
      <c r="F1086" s="4" t="s">
        <v>1</v>
      </c>
      <c r="G1086" s="4" t="s">
        <v>1</v>
      </c>
      <c r="J1086" s="4" t="s">
        <v>1</v>
      </c>
      <c r="K1086" s="4" t="s">
        <v>1</v>
      </c>
      <c r="N1086" s="4" t="s">
        <v>1</v>
      </c>
      <c r="O1086" s="4" t="s">
        <v>1</v>
      </c>
    </row>
    <row r="1087" spans="1:15" ht="12.75">
      <c r="A1087" s="6" t="s">
        <v>1089</v>
      </c>
      <c r="B1087" s="5">
        <v>217</v>
      </c>
      <c r="C1087" s="5">
        <v>0</v>
      </c>
      <c r="F1087" s="4" t="s">
        <v>1</v>
      </c>
      <c r="G1087" s="4" t="s">
        <v>1</v>
      </c>
      <c r="J1087" s="5">
        <v>174596</v>
      </c>
      <c r="K1087" s="5">
        <v>1000</v>
      </c>
      <c r="N1087" s="5">
        <v>5456</v>
      </c>
      <c r="O1087" s="5">
        <v>22</v>
      </c>
    </row>
    <row r="1088" spans="1:15" ht="12.75">
      <c r="A1088" s="6" t="s">
        <v>1090</v>
      </c>
      <c r="B1088" s="4" t="s">
        <v>1</v>
      </c>
      <c r="C1088" s="4" t="s">
        <v>1</v>
      </c>
      <c r="F1088" s="4" t="s">
        <v>1</v>
      </c>
      <c r="G1088" s="4" t="s">
        <v>1</v>
      </c>
      <c r="J1088" s="4" t="s">
        <v>1</v>
      </c>
      <c r="K1088" s="4" t="s">
        <v>1</v>
      </c>
      <c r="N1088" s="4" t="s">
        <v>1</v>
      </c>
      <c r="O1088" s="4" t="s">
        <v>1</v>
      </c>
    </row>
    <row r="1089" spans="1:15" ht="12.75">
      <c r="A1089" s="6" t="s">
        <v>1091</v>
      </c>
      <c r="B1089" s="4" t="s">
        <v>1</v>
      </c>
      <c r="C1089" s="4" t="s">
        <v>1</v>
      </c>
      <c r="F1089" s="4" t="s">
        <v>1</v>
      </c>
      <c r="G1089" s="4" t="s">
        <v>1</v>
      </c>
      <c r="J1089" s="4" t="s">
        <v>1</v>
      </c>
      <c r="K1089" s="4" t="s">
        <v>1</v>
      </c>
      <c r="N1089" s="4" t="s">
        <v>1</v>
      </c>
      <c r="O1089" s="4" t="s">
        <v>1</v>
      </c>
    </row>
    <row r="1090" spans="1:15" ht="12.75">
      <c r="A1090" s="6" t="s">
        <v>1092</v>
      </c>
      <c r="B1090" s="4" t="s">
        <v>1</v>
      </c>
      <c r="C1090" s="4" t="s">
        <v>1</v>
      </c>
      <c r="F1090" s="4" t="s">
        <v>1</v>
      </c>
      <c r="G1090" s="4" t="s">
        <v>1</v>
      </c>
      <c r="J1090" s="4" t="s">
        <v>1</v>
      </c>
      <c r="K1090" s="4" t="s">
        <v>1</v>
      </c>
      <c r="N1090" s="4" t="s">
        <v>1</v>
      </c>
      <c r="O1090" s="4" t="s">
        <v>1</v>
      </c>
    </row>
    <row r="1091" spans="1:15" ht="12.75">
      <c r="A1091" s="6" t="s">
        <v>1093</v>
      </c>
      <c r="B1091" s="4" t="s">
        <v>1</v>
      </c>
      <c r="C1091" s="4" t="s">
        <v>1</v>
      </c>
      <c r="F1091" s="4" t="s">
        <v>1</v>
      </c>
      <c r="G1091" s="4" t="s">
        <v>1</v>
      </c>
      <c r="J1091" s="4" t="s">
        <v>1</v>
      </c>
      <c r="K1091" s="4" t="s">
        <v>1</v>
      </c>
      <c r="N1091" s="4" t="s">
        <v>1</v>
      </c>
      <c r="O1091" s="4" t="s">
        <v>1</v>
      </c>
    </row>
    <row r="1092" spans="1:15" ht="12.75">
      <c r="A1092" s="6" t="s">
        <v>1094</v>
      </c>
      <c r="B1092" s="4" t="s">
        <v>1</v>
      </c>
      <c r="C1092" s="4" t="s">
        <v>1</v>
      </c>
      <c r="F1092" s="4" t="s">
        <v>1</v>
      </c>
      <c r="G1092" s="4" t="s">
        <v>1</v>
      </c>
      <c r="J1092" s="4" t="s">
        <v>1</v>
      </c>
      <c r="K1092" s="4" t="s">
        <v>1</v>
      </c>
      <c r="N1092" s="4" t="s">
        <v>1</v>
      </c>
      <c r="O1092" s="4" t="s">
        <v>1</v>
      </c>
    </row>
    <row r="1093" spans="1:15" ht="12.75">
      <c r="A1093" s="6" t="s">
        <v>1095</v>
      </c>
      <c r="B1093" s="4" t="s">
        <v>1</v>
      </c>
      <c r="C1093" s="4" t="s">
        <v>1</v>
      </c>
      <c r="F1093" s="4" t="s">
        <v>1</v>
      </c>
      <c r="G1093" s="4" t="s">
        <v>1</v>
      </c>
      <c r="J1093" s="4" t="s">
        <v>1</v>
      </c>
      <c r="K1093" s="4" t="s">
        <v>1</v>
      </c>
      <c r="N1093" s="4" t="s">
        <v>1</v>
      </c>
      <c r="O1093" s="4" t="s">
        <v>1</v>
      </c>
    </row>
    <row r="1094" spans="1:15" ht="12.75">
      <c r="A1094" s="6" t="s">
        <v>1096</v>
      </c>
      <c r="B1094" s="4" t="s">
        <v>1</v>
      </c>
      <c r="C1094" s="4" t="s">
        <v>1</v>
      </c>
      <c r="F1094" s="4" t="s">
        <v>1</v>
      </c>
      <c r="G1094" s="4" t="s">
        <v>1</v>
      </c>
      <c r="J1094" s="4" t="s">
        <v>1</v>
      </c>
      <c r="K1094" s="4" t="s">
        <v>1</v>
      </c>
      <c r="N1094" s="5">
        <v>5456</v>
      </c>
      <c r="O1094" s="5">
        <v>22</v>
      </c>
    </row>
    <row r="1095" spans="1:16" ht="12.75">
      <c r="A1095" s="6" t="s">
        <v>1097</v>
      </c>
      <c r="B1095" s="4" t="s">
        <v>1</v>
      </c>
      <c r="C1095" s="4" t="s">
        <v>1</v>
      </c>
      <c r="F1095" s="4" t="s">
        <v>1</v>
      </c>
      <c r="G1095" s="4" t="s">
        <v>1</v>
      </c>
      <c r="J1095" s="4" t="s">
        <v>1</v>
      </c>
      <c r="K1095" s="4" t="s">
        <v>1</v>
      </c>
      <c r="N1095" s="5">
        <v>5456</v>
      </c>
      <c r="O1095" s="5">
        <v>22</v>
      </c>
      <c r="P1095" s="8">
        <v>0</v>
      </c>
    </row>
    <row r="1096" spans="1:15" ht="12.75">
      <c r="A1096" s="6" t="s">
        <v>1098</v>
      </c>
      <c r="B1096" s="4" t="s">
        <v>1</v>
      </c>
      <c r="C1096" s="4" t="s">
        <v>1</v>
      </c>
      <c r="F1096" s="4" t="s">
        <v>1</v>
      </c>
      <c r="G1096" s="4" t="s">
        <v>1</v>
      </c>
      <c r="J1096" s="4" t="s">
        <v>1</v>
      </c>
      <c r="K1096" s="4" t="s">
        <v>1</v>
      </c>
      <c r="N1096" s="4" t="s">
        <v>1</v>
      </c>
      <c r="O1096" s="4" t="s">
        <v>1</v>
      </c>
    </row>
    <row r="1097" spans="1:15" ht="12.75">
      <c r="A1097" s="6" t="s">
        <v>1099</v>
      </c>
      <c r="B1097" s="4" t="s">
        <v>1</v>
      </c>
      <c r="C1097" s="4" t="s">
        <v>1</v>
      </c>
      <c r="F1097" s="4" t="s">
        <v>1</v>
      </c>
      <c r="G1097" s="4" t="s">
        <v>1</v>
      </c>
      <c r="J1097" s="4" t="s">
        <v>1</v>
      </c>
      <c r="K1097" s="4" t="s">
        <v>1</v>
      </c>
      <c r="N1097" s="4" t="s">
        <v>1</v>
      </c>
      <c r="O1097" s="4" t="s">
        <v>1</v>
      </c>
    </row>
    <row r="1098" spans="1:15" ht="12.75">
      <c r="A1098" s="6" t="s">
        <v>1100</v>
      </c>
      <c r="B1098" s="4" t="s">
        <v>1</v>
      </c>
      <c r="C1098" s="4" t="s">
        <v>1</v>
      </c>
      <c r="F1098" s="4" t="s">
        <v>1</v>
      </c>
      <c r="G1098" s="4" t="s">
        <v>1</v>
      </c>
      <c r="J1098" s="4" t="s">
        <v>1</v>
      </c>
      <c r="K1098" s="4" t="s">
        <v>1</v>
      </c>
      <c r="N1098" s="4" t="s">
        <v>1</v>
      </c>
      <c r="O1098" s="4" t="s">
        <v>1</v>
      </c>
    </row>
    <row r="1099" spans="1:15" ht="12.75">
      <c r="A1099" s="6" t="s">
        <v>1101</v>
      </c>
      <c r="B1099" s="4" t="s">
        <v>1</v>
      </c>
      <c r="C1099" s="4" t="s">
        <v>1</v>
      </c>
      <c r="F1099" s="4" t="s">
        <v>1</v>
      </c>
      <c r="G1099" s="4" t="s">
        <v>1</v>
      </c>
      <c r="J1099" s="4" t="s">
        <v>1</v>
      </c>
      <c r="K1099" s="4" t="s">
        <v>1</v>
      </c>
      <c r="N1099" s="4" t="s">
        <v>1</v>
      </c>
      <c r="O1099" s="4" t="s">
        <v>1</v>
      </c>
    </row>
    <row r="1100" spans="1:15" ht="12.75">
      <c r="A1100" s="6" t="s">
        <v>1102</v>
      </c>
      <c r="B1100" s="4" t="s">
        <v>1</v>
      </c>
      <c r="C1100" s="4" t="s">
        <v>1</v>
      </c>
      <c r="F1100" s="4" t="s">
        <v>1</v>
      </c>
      <c r="G1100" s="4" t="s">
        <v>1</v>
      </c>
      <c r="J1100" s="4" t="s">
        <v>1</v>
      </c>
      <c r="K1100" s="4" t="s">
        <v>1</v>
      </c>
      <c r="N1100" s="4" t="s">
        <v>1</v>
      </c>
      <c r="O1100" s="4" t="s">
        <v>1</v>
      </c>
    </row>
    <row r="1101" spans="1:15" ht="12.75">
      <c r="A1101" s="6" t="s">
        <v>1103</v>
      </c>
      <c r="B1101" s="4" t="s">
        <v>1</v>
      </c>
      <c r="C1101" s="4" t="s">
        <v>1</v>
      </c>
      <c r="F1101" s="4" t="s">
        <v>1</v>
      </c>
      <c r="G1101" s="4" t="s">
        <v>1</v>
      </c>
      <c r="J1101" s="4" t="s">
        <v>1</v>
      </c>
      <c r="K1101" s="4" t="s">
        <v>1</v>
      </c>
      <c r="N1101" s="4" t="s">
        <v>1</v>
      </c>
      <c r="O1101" s="4" t="s">
        <v>1</v>
      </c>
    </row>
    <row r="1102" spans="1:15" ht="12.75">
      <c r="A1102" s="6" t="s">
        <v>1104</v>
      </c>
      <c r="B1102" s="4" t="s">
        <v>1</v>
      </c>
      <c r="C1102" s="4" t="s">
        <v>1</v>
      </c>
      <c r="F1102" s="4" t="s">
        <v>1</v>
      </c>
      <c r="G1102" s="4" t="s">
        <v>1</v>
      </c>
      <c r="J1102" s="4" t="s">
        <v>1</v>
      </c>
      <c r="K1102" s="4" t="s">
        <v>1</v>
      </c>
      <c r="N1102" s="4" t="s">
        <v>1</v>
      </c>
      <c r="O1102" s="4" t="s">
        <v>1</v>
      </c>
    </row>
    <row r="1103" spans="1:15" ht="12.75">
      <c r="A1103" s="6" t="s">
        <v>1105</v>
      </c>
      <c r="B1103" s="4" t="s">
        <v>1</v>
      </c>
      <c r="C1103" s="4" t="s">
        <v>1</v>
      </c>
      <c r="F1103" s="4" t="s">
        <v>1</v>
      </c>
      <c r="G1103" s="4" t="s">
        <v>1</v>
      </c>
      <c r="J1103" s="4" t="s">
        <v>1</v>
      </c>
      <c r="K1103" s="4" t="s">
        <v>1</v>
      </c>
      <c r="N1103" s="4" t="s">
        <v>1</v>
      </c>
      <c r="O1103" s="4" t="s">
        <v>1</v>
      </c>
    </row>
    <row r="1104" spans="1:15" ht="12.75">
      <c r="A1104" s="6" t="s">
        <v>1106</v>
      </c>
      <c r="B1104" s="4" t="s">
        <v>1</v>
      </c>
      <c r="C1104" s="4" t="s">
        <v>1</v>
      </c>
      <c r="F1104" s="4" t="s">
        <v>1</v>
      </c>
      <c r="G1104" s="4" t="s">
        <v>1</v>
      </c>
      <c r="J1104" s="4" t="s">
        <v>1</v>
      </c>
      <c r="K1104" s="4" t="s">
        <v>1</v>
      </c>
      <c r="N1104" s="4" t="s">
        <v>1</v>
      </c>
      <c r="O1104" s="4" t="s">
        <v>1</v>
      </c>
    </row>
    <row r="1105" spans="1:15" ht="12.75">
      <c r="A1105" s="6" t="s">
        <v>1107</v>
      </c>
      <c r="B1105" s="5">
        <v>82</v>
      </c>
      <c r="C1105" s="5">
        <v>0</v>
      </c>
      <c r="F1105" s="4" t="s">
        <v>1</v>
      </c>
      <c r="G1105" s="4" t="s">
        <v>1</v>
      </c>
      <c r="J1105" s="4" t="s">
        <v>1</v>
      </c>
      <c r="K1105" s="4" t="s">
        <v>1</v>
      </c>
      <c r="N1105" s="4" t="s">
        <v>1</v>
      </c>
      <c r="O1105" s="4" t="s">
        <v>1</v>
      </c>
    </row>
    <row r="1106" spans="1:15" ht="12.75">
      <c r="A1106" s="6" t="s">
        <v>1108</v>
      </c>
      <c r="B1106" s="5">
        <v>82</v>
      </c>
      <c r="C1106" s="5">
        <v>0</v>
      </c>
      <c r="D1106" s="8">
        <v>0</v>
      </c>
      <c r="F1106" s="4" t="s">
        <v>1</v>
      </c>
      <c r="G1106" s="4" t="s">
        <v>1</v>
      </c>
      <c r="J1106" s="4" t="s">
        <v>1</v>
      </c>
      <c r="K1106" s="4" t="s">
        <v>1</v>
      </c>
      <c r="N1106" s="4" t="s">
        <v>1</v>
      </c>
      <c r="O1106" s="4" t="s">
        <v>1</v>
      </c>
    </row>
    <row r="1107" spans="1:15" ht="12.75">
      <c r="A1107" s="6" t="s">
        <v>1109</v>
      </c>
      <c r="B1107" s="4" t="s">
        <v>1</v>
      </c>
      <c r="C1107" s="4" t="s">
        <v>1</v>
      </c>
      <c r="F1107" s="4" t="s">
        <v>1</v>
      </c>
      <c r="G1107" s="4" t="s">
        <v>1</v>
      </c>
      <c r="J1107" s="4" t="s">
        <v>1</v>
      </c>
      <c r="K1107" s="4" t="s">
        <v>1</v>
      </c>
      <c r="N1107" s="4" t="s">
        <v>1</v>
      </c>
      <c r="O1107" s="4" t="s">
        <v>1</v>
      </c>
    </row>
    <row r="1108" spans="1:15" ht="12.75">
      <c r="A1108" s="6" t="s">
        <v>1110</v>
      </c>
      <c r="B1108" s="4" t="s">
        <v>1</v>
      </c>
      <c r="C1108" s="4" t="s">
        <v>1</v>
      </c>
      <c r="F1108" s="4" t="s">
        <v>1</v>
      </c>
      <c r="G1108" s="4" t="s">
        <v>1</v>
      </c>
      <c r="J1108" s="4" t="s">
        <v>1</v>
      </c>
      <c r="K1108" s="4" t="s">
        <v>1</v>
      </c>
      <c r="N1108" s="4" t="s">
        <v>1</v>
      </c>
      <c r="O1108" s="4" t="s">
        <v>1</v>
      </c>
    </row>
    <row r="1109" spans="1:15" ht="12.75">
      <c r="A1109" s="6" t="s">
        <v>1111</v>
      </c>
      <c r="B1109" s="4" t="s">
        <v>1</v>
      </c>
      <c r="C1109" s="4" t="s">
        <v>1</v>
      </c>
      <c r="F1109" s="4" t="s">
        <v>1</v>
      </c>
      <c r="G1109" s="4" t="s">
        <v>1</v>
      </c>
      <c r="J1109" s="4" t="s">
        <v>1</v>
      </c>
      <c r="K1109" s="4" t="s">
        <v>1</v>
      </c>
      <c r="N1109" s="4" t="s">
        <v>1</v>
      </c>
      <c r="O1109" s="4" t="s">
        <v>1</v>
      </c>
    </row>
    <row r="1110" spans="1:15" ht="12.75">
      <c r="A1110" s="6" t="s">
        <v>1112</v>
      </c>
      <c r="B1110" s="4" t="s">
        <v>1</v>
      </c>
      <c r="C1110" s="4" t="s">
        <v>1</v>
      </c>
      <c r="F1110" s="4" t="s">
        <v>1</v>
      </c>
      <c r="G1110" s="4" t="s">
        <v>1</v>
      </c>
      <c r="J1110" s="4" t="s">
        <v>1</v>
      </c>
      <c r="K1110" s="4" t="s">
        <v>1</v>
      </c>
      <c r="N1110" s="4" t="s">
        <v>1</v>
      </c>
      <c r="O1110" s="4" t="s">
        <v>1</v>
      </c>
    </row>
    <row r="1111" spans="1:15" ht="12.75">
      <c r="A1111" s="6" t="s">
        <v>1113</v>
      </c>
      <c r="B1111" s="4" t="s">
        <v>1</v>
      </c>
      <c r="C1111" s="4" t="s">
        <v>1</v>
      </c>
      <c r="F1111" s="4" t="s">
        <v>1</v>
      </c>
      <c r="G1111" s="4" t="s">
        <v>1</v>
      </c>
      <c r="J1111" s="4" t="s">
        <v>1</v>
      </c>
      <c r="K1111" s="4" t="s">
        <v>1</v>
      </c>
      <c r="N1111" s="4" t="s">
        <v>1</v>
      </c>
      <c r="O1111" s="4" t="s">
        <v>1</v>
      </c>
    </row>
    <row r="1112" spans="1:15" ht="12.75">
      <c r="A1112" s="6" t="s">
        <v>1114</v>
      </c>
      <c r="B1112" s="4" t="s">
        <v>1</v>
      </c>
      <c r="C1112" s="4" t="s">
        <v>1</v>
      </c>
      <c r="F1112" s="4" t="s">
        <v>1</v>
      </c>
      <c r="G1112" s="4" t="s">
        <v>1</v>
      </c>
      <c r="J1112" s="4" t="s">
        <v>1</v>
      </c>
      <c r="K1112" s="4" t="s">
        <v>1</v>
      </c>
      <c r="N1112" s="4" t="s">
        <v>1</v>
      </c>
      <c r="O1112" s="4" t="s">
        <v>1</v>
      </c>
    </row>
    <row r="1113" spans="1:15" ht="12.75">
      <c r="A1113" s="6" t="s">
        <v>1115</v>
      </c>
      <c r="B1113" s="4" t="s">
        <v>1</v>
      </c>
      <c r="C1113" s="4" t="s">
        <v>1</v>
      </c>
      <c r="F1113" s="4" t="s">
        <v>1</v>
      </c>
      <c r="G1113" s="4" t="s">
        <v>1</v>
      </c>
      <c r="J1113" s="4" t="s">
        <v>1</v>
      </c>
      <c r="K1113" s="4" t="s">
        <v>1</v>
      </c>
      <c r="N1113" s="4" t="s">
        <v>1</v>
      </c>
      <c r="O1113" s="4" t="s">
        <v>1</v>
      </c>
    </row>
    <row r="1114" spans="1:15" ht="12.75">
      <c r="A1114" s="6" t="s">
        <v>1116</v>
      </c>
      <c r="B1114" s="4" t="s">
        <v>1</v>
      </c>
      <c r="C1114" s="4" t="s">
        <v>1</v>
      </c>
      <c r="F1114" s="4" t="s">
        <v>1</v>
      </c>
      <c r="G1114" s="4" t="s">
        <v>1</v>
      </c>
      <c r="J1114" s="4" t="s">
        <v>1</v>
      </c>
      <c r="K1114" s="4" t="s">
        <v>1</v>
      </c>
      <c r="N1114" s="4" t="s">
        <v>1</v>
      </c>
      <c r="O1114" s="4" t="s">
        <v>1</v>
      </c>
    </row>
    <row r="1115" spans="1:15" ht="12.75">
      <c r="A1115" s="6" t="s">
        <v>1117</v>
      </c>
      <c r="B1115" s="4" t="s">
        <v>1</v>
      </c>
      <c r="C1115" s="4" t="s">
        <v>1</v>
      </c>
      <c r="F1115" s="4" t="s">
        <v>1</v>
      </c>
      <c r="G1115" s="4" t="s">
        <v>1</v>
      </c>
      <c r="J1115" s="4" t="s">
        <v>1</v>
      </c>
      <c r="K1115" s="4" t="s">
        <v>1</v>
      </c>
      <c r="N1115" s="4" t="s">
        <v>1</v>
      </c>
      <c r="O1115" s="4" t="s">
        <v>1</v>
      </c>
    </row>
    <row r="1116" spans="1:15" ht="12.75">
      <c r="A1116" s="6" t="s">
        <v>1118</v>
      </c>
      <c r="B1116" s="4" t="s">
        <v>1</v>
      </c>
      <c r="C1116" s="4" t="s">
        <v>1</v>
      </c>
      <c r="F1116" s="4" t="s">
        <v>1</v>
      </c>
      <c r="G1116" s="4" t="s">
        <v>1</v>
      </c>
      <c r="J1116" s="4" t="s">
        <v>1</v>
      </c>
      <c r="K1116" s="4" t="s">
        <v>1</v>
      </c>
      <c r="N1116" s="4" t="s">
        <v>1</v>
      </c>
      <c r="O1116" s="4" t="s">
        <v>1</v>
      </c>
    </row>
    <row r="1117" spans="1:15" ht="12.75">
      <c r="A1117" s="6" t="s">
        <v>1119</v>
      </c>
      <c r="B1117" s="4" t="s">
        <v>1</v>
      </c>
      <c r="C1117" s="4" t="s">
        <v>1</v>
      </c>
      <c r="F1117" s="4" t="s">
        <v>1</v>
      </c>
      <c r="G1117" s="4" t="s">
        <v>1</v>
      </c>
      <c r="J1117" s="5">
        <v>174596</v>
      </c>
      <c r="K1117" s="5">
        <v>1000</v>
      </c>
      <c r="N1117" s="4" t="s">
        <v>1</v>
      </c>
      <c r="O1117" s="4" t="s">
        <v>1</v>
      </c>
    </row>
    <row r="1118" spans="1:15" ht="12.75">
      <c r="A1118" s="6" t="s">
        <v>1120</v>
      </c>
      <c r="B1118" s="4" t="s">
        <v>1</v>
      </c>
      <c r="C1118" s="4" t="s">
        <v>1</v>
      </c>
      <c r="F1118" s="4" t="s">
        <v>1</v>
      </c>
      <c r="G1118" s="4" t="s">
        <v>1</v>
      </c>
      <c r="J1118" s="5">
        <v>174596</v>
      </c>
      <c r="K1118" s="5">
        <v>1000</v>
      </c>
      <c r="L1118" s="8">
        <v>0</v>
      </c>
      <c r="N1118" s="4" t="s">
        <v>1</v>
      </c>
      <c r="O1118" s="4" t="s">
        <v>1</v>
      </c>
    </row>
    <row r="1119" spans="1:15" ht="12.75">
      <c r="A1119" s="6" t="s">
        <v>1121</v>
      </c>
      <c r="B1119" s="5">
        <v>135</v>
      </c>
      <c r="C1119" s="5">
        <v>0</v>
      </c>
      <c r="F1119" s="4" t="s">
        <v>1</v>
      </c>
      <c r="G1119" s="4" t="s">
        <v>1</v>
      </c>
      <c r="J1119" s="4" t="s">
        <v>1</v>
      </c>
      <c r="K1119" s="4" t="s">
        <v>1</v>
      </c>
      <c r="N1119" s="4" t="s">
        <v>1</v>
      </c>
      <c r="O1119" s="4" t="s">
        <v>1</v>
      </c>
    </row>
    <row r="1120" spans="1:15" ht="12.75">
      <c r="A1120" s="6" t="s">
        <v>1122</v>
      </c>
      <c r="B1120" s="5">
        <v>135</v>
      </c>
      <c r="C1120" s="5">
        <v>0</v>
      </c>
      <c r="D1120" s="8">
        <v>0</v>
      </c>
      <c r="F1120" s="4" t="s">
        <v>1</v>
      </c>
      <c r="G1120" s="4" t="s">
        <v>1</v>
      </c>
      <c r="J1120" s="4" t="s">
        <v>1</v>
      </c>
      <c r="K1120" s="4" t="s">
        <v>1</v>
      </c>
      <c r="N1120" s="4" t="s">
        <v>1</v>
      </c>
      <c r="O1120" s="4" t="s">
        <v>1</v>
      </c>
    </row>
    <row r="1121" spans="1:15" ht="12.75">
      <c r="A1121" s="6" t="s">
        <v>1123</v>
      </c>
      <c r="B1121" s="5">
        <v>182876</v>
      </c>
      <c r="C1121" s="5">
        <v>896</v>
      </c>
      <c r="F1121" s="5">
        <v>37976</v>
      </c>
      <c r="G1121" s="5">
        <v>233</v>
      </c>
      <c r="J1121" s="5">
        <v>5427708</v>
      </c>
      <c r="K1121" s="5">
        <v>34313</v>
      </c>
      <c r="N1121" s="5">
        <v>1553033</v>
      </c>
      <c r="O1121" s="5">
        <v>2809</v>
      </c>
    </row>
    <row r="1122" spans="1:15" ht="12.75">
      <c r="A1122" s="6" t="s">
        <v>1124</v>
      </c>
      <c r="B1122" s="4" t="s">
        <v>1</v>
      </c>
      <c r="C1122" s="4" t="s">
        <v>1</v>
      </c>
      <c r="F1122" s="4" t="s">
        <v>1</v>
      </c>
      <c r="G1122" s="4" t="s">
        <v>1</v>
      </c>
      <c r="J1122" s="4" t="s">
        <v>1</v>
      </c>
      <c r="K1122" s="4" t="s">
        <v>1</v>
      </c>
      <c r="N1122" s="4" t="s">
        <v>1</v>
      </c>
      <c r="O1122" s="4" t="s">
        <v>1</v>
      </c>
    </row>
    <row r="1123" spans="1:15" ht="12.75">
      <c r="A1123" s="6" t="s">
        <v>1125</v>
      </c>
      <c r="B1123" s="4" t="s">
        <v>1</v>
      </c>
      <c r="C1123" s="4" t="s">
        <v>1</v>
      </c>
      <c r="F1123" s="4" t="s">
        <v>1</v>
      </c>
      <c r="G1123" s="4" t="s">
        <v>1</v>
      </c>
      <c r="J1123" s="4" t="s">
        <v>1</v>
      </c>
      <c r="K1123" s="4" t="s">
        <v>1</v>
      </c>
      <c r="N1123" s="4" t="s">
        <v>1</v>
      </c>
      <c r="O1123" s="4" t="s">
        <v>1</v>
      </c>
    </row>
    <row r="1124" spans="1:15" ht="12.75">
      <c r="A1124" s="6" t="s">
        <v>1126</v>
      </c>
      <c r="B1124" s="4" t="s">
        <v>1</v>
      </c>
      <c r="C1124" s="4" t="s">
        <v>1</v>
      </c>
      <c r="F1124" s="4" t="s">
        <v>1</v>
      </c>
      <c r="G1124" s="4" t="s">
        <v>1</v>
      </c>
      <c r="J1124" s="4" t="s">
        <v>1</v>
      </c>
      <c r="K1124" s="4" t="s">
        <v>1</v>
      </c>
      <c r="N1124" s="4" t="s">
        <v>1</v>
      </c>
      <c r="O1124" s="4" t="s">
        <v>1</v>
      </c>
    </row>
    <row r="1125" spans="1:15" ht="12.75">
      <c r="A1125" s="6" t="s">
        <v>1127</v>
      </c>
      <c r="B1125" s="4" t="s">
        <v>1</v>
      </c>
      <c r="C1125" s="4" t="s">
        <v>1</v>
      </c>
      <c r="F1125" s="4" t="s">
        <v>1</v>
      </c>
      <c r="G1125" s="4" t="s">
        <v>1</v>
      </c>
      <c r="J1125" s="4" t="s">
        <v>1</v>
      </c>
      <c r="K1125" s="4" t="s">
        <v>1</v>
      </c>
      <c r="N1125" s="4" t="s">
        <v>1</v>
      </c>
      <c r="O1125" s="4" t="s">
        <v>1</v>
      </c>
    </row>
    <row r="1126" spans="1:15" ht="12.75">
      <c r="A1126" s="6" t="s">
        <v>1128</v>
      </c>
      <c r="B1126" s="4" t="s">
        <v>1</v>
      </c>
      <c r="C1126" s="4" t="s">
        <v>1</v>
      </c>
      <c r="F1126" s="4" t="s">
        <v>1</v>
      </c>
      <c r="G1126" s="4" t="s">
        <v>1</v>
      </c>
      <c r="J1126" s="4" t="s">
        <v>1</v>
      </c>
      <c r="K1126" s="4" t="s">
        <v>1</v>
      </c>
      <c r="N1126" s="4" t="s">
        <v>1</v>
      </c>
      <c r="O1126" s="4" t="s">
        <v>1</v>
      </c>
    </row>
    <row r="1127" spans="1:15" ht="12.75">
      <c r="A1127" s="6" t="s">
        <v>1129</v>
      </c>
      <c r="B1127" s="5">
        <v>66557</v>
      </c>
      <c r="C1127" s="5">
        <v>432</v>
      </c>
      <c r="F1127" s="5">
        <v>17477</v>
      </c>
      <c r="G1127" s="5">
        <v>176</v>
      </c>
      <c r="J1127" s="5">
        <v>2891085</v>
      </c>
      <c r="K1127" s="5">
        <v>18753</v>
      </c>
      <c r="N1127" s="4" t="s">
        <v>1</v>
      </c>
      <c r="O1127" s="4" t="s">
        <v>1</v>
      </c>
    </row>
    <row r="1128" spans="1:15" ht="12.75">
      <c r="A1128" s="6" t="s">
        <v>1130</v>
      </c>
      <c r="B1128" s="5">
        <v>66557</v>
      </c>
      <c r="C1128" s="5">
        <v>432</v>
      </c>
      <c r="D1128" s="8">
        <v>0</v>
      </c>
      <c r="F1128" s="5">
        <v>17477</v>
      </c>
      <c r="G1128" s="5">
        <v>176</v>
      </c>
      <c r="H1128" s="8">
        <v>0</v>
      </c>
      <c r="J1128" s="5">
        <v>2891085</v>
      </c>
      <c r="K1128" s="5">
        <v>18753</v>
      </c>
      <c r="L1128" s="8">
        <v>0</v>
      </c>
      <c r="N1128" s="4" t="s">
        <v>1</v>
      </c>
      <c r="O1128" s="4" t="s">
        <v>1</v>
      </c>
    </row>
    <row r="1129" spans="1:15" ht="12.75">
      <c r="A1129" s="6" t="s">
        <v>1131</v>
      </c>
      <c r="B1129" s="5">
        <v>51448</v>
      </c>
      <c r="C1129" s="5">
        <v>231</v>
      </c>
      <c r="F1129" s="5">
        <v>1159</v>
      </c>
      <c r="G1129" s="5">
        <v>2</v>
      </c>
      <c r="J1129" s="5">
        <v>2354515</v>
      </c>
      <c r="K1129" s="5">
        <v>14192</v>
      </c>
      <c r="N1129" s="4" t="s">
        <v>1</v>
      </c>
      <c r="O1129" s="4" t="s">
        <v>1</v>
      </c>
    </row>
    <row r="1130" spans="1:15" ht="12.75">
      <c r="A1130" s="6" t="s">
        <v>1132</v>
      </c>
      <c r="B1130" s="5">
        <v>51448</v>
      </c>
      <c r="C1130" s="5">
        <v>231</v>
      </c>
      <c r="D1130" s="8">
        <v>0</v>
      </c>
      <c r="F1130" s="5">
        <v>1159</v>
      </c>
      <c r="G1130" s="5">
        <v>2</v>
      </c>
      <c r="H1130" s="8">
        <v>0</v>
      </c>
      <c r="J1130" s="5">
        <v>2354515</v>
      </c>
      <c r="K1130" s="5">
        <v>14192</v>
      </c>
      <c r="L1130" s="8">
        <v>0</v>
      </c>
      <c r="N1130" s="4" t="s">
        <v>1</v>
      </c>
      <c r="O1130" s="4" t="s">
        <v>1</v>
      </c>
    </row>
    <row r="1131" spans="1:15" ht="12.75">
      <c r="A1131" s="6" t="s">
        <v>1133</v>
      </c>
      <c r="B1131" s="4" t="s">
        <v>1</v>
      </c>
      <c r="C1131" s="4" t="s">
        <v>1</v>
      </c>
      <c r="F1131" s="4" t="s">
        <v>1</v>
      </c>
      <c r="G1131" s="4" t="s">
        <v>1</v>
      </c>
      <c r="J1131" s="4" t="s">
        <v>1</v>
      </c>
      <c r="K1131" s="4" t="s">
        <v>1</v>
      </c>
      <c r="N1131" s="4" t="s">
        <v>1</v>
      </c>
      <c r="O1131" s="4" t="s">
        <v>1</v>
      </c>
    </row>
    <row r="1132" spans="1:15" ht="12.75">
      <c r="A1132" s="6" t="s">
        <v>1134</v>
      </c>
      <c r="B1132" s="4" t="s">
        <v>1</v>
      </c>
      <c r="C1132" s="4" t="s">
        <v>1</v>
      </c>
      <c r="F1132" s="4" t="s">
        <v>1</v>
      </c>
      <c r="G1132" s="4" t="s">
        <v>1</v>
      </c>
      <c r="J1132" s="4" t="s">
        <v>1</v>
      </c>
      <c r="K1132" s="4" t="s">
        <v>1</v>
      </c>
      <c r="N1132" s="4" t="s">
        <v>1</v>
      </c>
      <c r="O1132" s="4" t="s">
        <v>1</v>
      </c>
    </row>
    <row r="1133" spans="1:15" ht="12.75">
      <c r="A1133" s="6" t="s">
        <v>1135</v>
      </c>
      <c r="B1133" s="4" t="s">
        <v>1</v>
      </c>
      <c r="C1133" s="4" t="s">
        <v>1</v>
      </c>
      <c r="F1133" s="4" t="s">
        <v>1</v>
      </c>
      <c r="G1133" s="4" t="s">
        <v>1</v>
      </c>
      <c r="J1133" s="4" t="s">
        <v>1</v>
      </c>
      <c r="K1133" s="4" t="s">
        <v>1</v>
      </c>
      <c r="N1133" s="4" t="s">
        <v>1</v>
      </c>
      <c r="O1133" s="4" t="s">
        <v>1</v>
      </c>
    </row>
    <row r="1134" spans="1:15" ht="12.75">
      <c r="A1134" s="6" t="s">
        <v>1136</v>
      </c>
      <c r="B1134" s="5">
        <v>39253</v>
      </c>
      <c r="C1134" s="5">
        <v>100</v>
      </c>
      <c r="F1134" s="4" t="s">
        <v>1</v>
      </c>
      <c r="G1134" s="4" t="s">
        <v>1</v>
      </c>
      <c r="J1134" s="4" t="s">
        <v>1</v>
      </c>
      <c r="K1134" s="4" t="s">
        <v>1</v>
      </c>
      <c r="N1134" s="4" t="s">
        <v>1</v>
      </c>
      <c r="O1134" s="4" t="s">
        <v>1</v>
      </c>
    </row>
    <row r="1135" spans="1:15" ht="12.75">
      <c r="A1135" s="6" t="s">
        <v>1137</v>
      </c>
      <c r="B1135" s="5">
        <v>39253</v>
      </c>
      <c r="C1135" s="5">
        <v>100</v>
      </c>
      <c r="D1135" s="8">
        <v>0</v>
      </c>
      <c r="F1135" s="4" t="s">
        <v>1</v>
      </c>
      <c r="G1135" s="4" t="s">
        <v>1</v>
      </c>
      <c r="J1135" s="4" t="s">
        <v>1</v>
      </c>
      <c r="K1135" s="4" t="s">
        <v>1</v>
      </c>
      <c r="N1135" s="4" t="s">
        <v>1</v>
      </c>
      <c r="O1135" s="4" t="s">
        <v>1</v>
      </c>
    </row>
    <row r="1136" spans="1:15" ht="12.75">
      <c r="A1136" s="6" t="s">
        <v>1138</v>
      </c>
      <c r="B1136" s="4" t="s">
        <v>1</v>
      </c>
      <c r="C1136" s="4" t="s">
        <v>1</v>
      </c>
      <c r="F1136" s="4" t="s">
        <v>1</v>
      </c>
      <c r="G1136" s="4" t="s">
        <v>1</v>
      </c>
      <c r="J1136" s="4" t="s">
        <v>1</v>
      </c>
      <c r="K1136" s="4" t="s">
        <v>1</v>
      </c>
      <c r="N1136" s="4" t="s">
        <v>1</v>
      </c>
      <c r="O1136" s="4" t="s">
        <v>1</v>
      </c>
    </row>
    <row r="1137" spans="1:15" ht="12.75">
      <c r="A1137" s="6" t="s">
        <v>1139</v>
      </c>
      <c r="B1137" s="4" t="s">
        <v>1</v>
      </c>
      <c r="C1137" s="4" t="s">
        <v>1</v>
      </c>
      <c r="F1137" s="4" t="s">
        <v>1</v>
      </c>
      <c r="G1137" s="4" t="s">
        <v>1</v>
      </c>
      <c r="J1137" s="4" t="s">
        <v>1</v>
      </c>
      <c r="K1137" s="4" t="s">
        <v>1</v>
      </c>
      <c r="N1137" s="4" t="s">
        <v>1</v>
      </c>
      <c r="O1137" s="4" t="s">
        <v>1</v>
      </c>
    </row>
    <row r="1138" spans="1:15" ht="12.75">
      <c r="A1138" s="6" t="s">
        <v>1140</v>
      </c>
      <c r="B1138" s="4" t="s">
        <v>1</v>
      </c>
      <c r="C1138" s="4" t="s">
        <v>1</v>
      </c>
      <c r="F1138" s="4" t="s">
        <v>1</v>
      </c>
      <c r="G1138" s="4" t="s">
        <v>1</v>
      </c>
      <c r="J1138" s="4" t="s">
        <v>1</v>
      </c>
      <c r="K1138" s="4" t="s">
        <v>1</v>
      </c>
      <c r="N1138" s="4" t="s">
        <v>1</v>
      </c>
      <c r="O1138" s="4" t="s">
        <v>1</v>
      </c>
    </row>
    <row r="1139" spans="1:15" ht="12.75">
      <c r="A1139" s="6" t="s">
        <v>1141</v>
      </c>
      <c r="B1139" s="4" t="s">
        <v>1</v>
      </c>
      <c r="C1139" s="4" t="s">
        <v>1</v>
      </c>
      <c r="F1139" s="4" t="s">
        <v>1</v>
      </c>
      <c r="G1139" s="4" t="s">
        <v>1</v>
      </c>
      <c r="J1139" s="4" t="s">
        <v>1</v>
      </c>
      <c r="K1139" s="4" t="s">
        <v>1</v>
      </c>
      <c r="N1139" s="4" t="s">
        <v>1</v>
      </c>
      <c r="O1139" s="4" t="s">
        <v>1</v>
      </c>
    </row>
    <row r="1140" spans="1:15" ht="12.75">
      <c r="A1140" s="6" t="s">
        <v>1142</v>
      </c>
      <c r="B1140" s="4" t="s">
        <v>1</v>
      </c>
      <c r="C1140" s="4" t="s">
        <v>1</v>
      </c>
      <c r="F1140" s="4" t="s">
        <v>1</v>
      </c>
      <c r="G1140" s="4" t="s">
        <v>1</v>
      </c>
      <c r="J1140" s="4" t="s">
        <v>1</v>
      </c>
      <c r="K1140" s="4" t="s">
        <v>1</v>
      </c>
      <c r="N1140" s="4" t="s">
        <v>1</v>
      </c>
      <c r="O1140" s="4" t="s">
        <v>1</v>
      </c>
    </row>
    <row r="1141" spans="1:15" ht="12.75">
      <c r="A1141" s="6" t="s">
        <v>1143</v>
      </c>
      <c r="B1141" s="4" t="s">
        <v>1</v>
      </c>
      <c r="C1141" s="4" t="s">
        <v>1</v>
      </c>
      <c r="F1141" s="4" t="s">
        <v>1</v>
      </c>
      <c r="G1141" s="4" t="s">
        <v>1</v>
      </c>
      <c r="J1141" s="4" t="s">
        <v>1</v>
      </c>
      <c r="K1141" s="4" t="s">
        <v>1</v>
      </c>
      <c r="N1141" s="4" t="s">
        <v>1</v>
      </c>
      <c r="O1141" s="4" t="s">
        <v>1</v>
      </c>
    </row>
    <row r="1142" spans="1:15" ht="12.75">
      <c r="A1142" s="6" t="s">
        <v>1144</v>
      </c>
      <c r="B1142" s="4" t="s">
        <v>1</v>
      </c>
      <c r="C1142" s="4" t="s">
        <v>1</v>
      </c>
      <c r="F1142" s="4" t="s">
        <v>1</v>
      </c>
      <c r="G1142" s="4" t="s">
        <v>1</v>
      </c>
      <c r="J1142" s="4" t="s">
        <v>1</v>
      </c>
      <c r="K1142" s="4" t="s">
        <v>1</v>
      </c>
      <c r="N1142" s="4" t="s">
        <v>1</v>
      </c>
      <c r="O1142" s="4" t="s">
        <v>1</v>
      </c>
    </row>
    <row r="1143" spans="1:15" ht="12.75">
      <c r="A1143" s="6" t="s">
        <v>1145</v>
      </c>
      <c r="B1143" s="5">
        <v>1266</v>
      </c>
      <c r="C1143" s="5">
        <v>5</v>
      </c>
      <c r="F1143" s="5">
        <v>2178</v>
      </c>
      <c r="G1143" s="5">
        <v>5</v>
      </c>
      <c r="J1143" s="5">
        <v>3231</v>
      </c>
      <c r="K1143" s="5">
        <v>34</v>
      </c>
      <c r="N1143" s="5">
        <v>12635</v>
      </c>
      <c r="O1143" s="5">
        <v>17</v>
      </c>
    </row>
    <row r="1144" spans="1:15" ht="12.75">
      <c r="A1144" s="6" t="s">
        <v>1146</v>
      </c>
      <c r="B1144" s="4" t="s">
        <v>1</v>
      </c>
      <c r="C1144" s="4" t="s">
        <v>1</v>
      </c>
      <c r="F1144" s="4" t="s">
        <v>1</v>
      </c>
      <c r="G1144" s="4" t="s">
        <v>1</v>
      </c>
      <c r="J1144" s="5">
        <v>2171</v>
      </c>
      <c r="K1144" s="5">
        <v>31</v>
      </c>
      <c r="L1144" s="8">
        <v>0</v>
      </c>
      <c r="N1144" s="4" t="s">
        <v>1</v>
      </c>
      <c r="O1144" s="4" t="s">
        <v>1</v>
      </c>
    </row>
    <row r="1145" spans="1:16" ht="12.75">
      <c r="A1145" s="6" t="s">
        <v>1147</v>
      </c>
      <c r="B1145" s="4" t="s">
        <v>1</v>
      </c>
      <c r="C1145" s="4" t="s">
        <v>1</v>
      </c>
      <c r="F1145" s="5">
        <v>662</v>
      </c>
      <c r="G1145" s="5">
        <v>1</v>
      </c>
      <c r="H1145" s="8">
        <v>0</v>
      </c>
      <c r="J1145" s="5">
        <v>545</v>
      </c>
      <c r="K1145" s="5">
        <v>3</v>
      </c>
      <c r="L1145" s="8">
        <v>0</v>
      </c>
      <c r="N1145" s="5">
        <v>10393</v>
      </c>
      <c r="O1145" s="5">
        <v>14</v>
      </c>
      <c r="P1145" s="8">
        <v>0</v>
      </c>
    </row>
    <row r="1146" spans="1:17" ht="12.75">
      <c r="A1146" s="6" t="s">
        <v>1148</v>
      </c>
      <c r="B1146" s="5">
        <v>1266</v>
      </c>
      <c r="C1146" s="5">
        <v>5</v>
      </c>
      <c r="D1146" s="9">
        <v>0.043</v>
      </c>
      <c r="E1146">
        <f>B1146*0.043</f>
        <v>54.437999999999995</v>
      </c>
      <c r="F1146" s="5">
        <v>1516</v>
      </c>
      <c r="G1146" s="5">
        <v>4</v>
      </c>
      <c r="H1146" s="9">
        <v>0.043</v>
      </c>
      <c r="I1146">
        <f>F1146*0.043</f>
        <v>65.18799999999999</v>
      </c>
      <c r="J1146" s="5">
        <v>515</v>
      </c>
      <c r="K1146" s="5">
        <v>0</v>
      </c>
      <c r="L1146" s="9">
        <v>0.043</v>
      </c>
      <c r="M1146">
        <f>J1146*0.043</f>
        <v>22.145</v>
      </c>
      <c r="N1146" s="5">
        <v>2242</v>
      </c>
      <c r="O1146" s="5">
        <v>2</v>
      </c>
      <c r="P1146" s="9">
        <v>0.043</v>
      </c>
      <c r="Q1146">
        <f>N1146*0.043</f>
        <v>96.40599999999999</v>
      </c>
    </row>
    <row r="1147" spans="1:15" ht="12.75">
      <c r="A1147" s="6" t="s">
        <v>1149</v>
      </c>
      <c r="B1147" s="5">
        <v>24352</v>
      </c>
      <c r="C1147" s="5">
        <v>128</v>
      </c>
      <c r="F1147" s="5">
        <v>17162</v>
      </c>
      <c r="G1147" s="5">
        <v>50</v>
      </c>
      <c r="J1147" s="5">
        <v>178877</v>
      </c>
      <c r="K1147" s="5">
        <v>1334</v>
      </c>
      <c r="N1147" s="5">
        <v>1540398</v>
      </c>
      <c r="O1147" s="5">
        <v>2794</v>
      </c>
    </row>
    <row r="1148" spans="1:15" ht="12.75">
      <c r="A1148" s="6" t="s">
        <v>1150</v>
      </c>
      <c r="B1148" s="4" t="s">
        <v>1</v>
      </c>
      <c r="C1148" s="4" t="s">
        <v>1</v>
      </c>
      <c r="F1148" s="4" t="s">
        <v>1</v>
      </c>
      <c r="G1148" s="4" t="s">
        <v>1</v>
      </c>
      <c r="J1148" s="4" t="s">
        <v>1</v>
      </c>
      <c r="K1148" s="4" t="s">
        <v>1</v>
      </c>
      <c r="N1148" s="4" t="s">
        <v>1</v>
      </c>
      <c r="O1148" s="4" t="s">
        <v>1</v>
      </c>
    </row>
    <row r="1149" spans="1:16" ht="12.75">
      <c r="A1149" s="6" t="s">
        <v>1151</v>
      </c>
      <c r="B1149" s="4" t="s">
        <v>1</v>
      </c>
      <c r="C1149" s="4" t="s">
        <v>1</v>
      </c>
      <c r="F1149" s="4" t="s">
        <v>1</v>
      </c>
      <c r="G1149" s="4" t="s">
        <v>1</v>
      </c>
      <c r="J1149" s="5">
        <v>2409</v>
      </c>
      <c r="K1149" s="5">
        <v>12</v>
      </c>
      <c r="L1149" s="8">
        <v>0</v>
      </c>
      <c r="N1149" s="5">
        <v>43499</v>
      </c>
      <c r="O1149" s="5">
        <v>86</v>
      </c>
      <c r="P1149" s="8">
        <v>0</v>
      </c>
    </row>
    <row r="1150" spans="1:17" ht="12.75">
      <c r="A1150" s="6" t="s">
        <v>1152</v>
      </c>
      <c r="B1150" s="4" t="s">
        <v>1</v>
      </c>
      <c r="C1150" s="4" t="s">
        <v>1</v>
      </c>
      <c r="F1150" s="5">
        <v>16</v>
      </c>
      <c r="G1150" s="5">
        <v>0</v>
      </c>
      <c r="H1150" s="8">
        <v>0.024</v>
      </c>
      <c r="I1150">
        <f>F1150*0.024</f>
        <v>0.384</v>
      </c>
      <c r="J1150" s="5">
        <v>2559</v>
      </c>
      <c r="K1150" s="5">
        <v>38</v>
      </c>
      <c r="L1150" s="8">
        <v>0.024</v>
      </c>
      <c r="M1150">
        <f>J1150*0.024</f>
        <v>61.416000000000004</v>
      </c>
      <c r="N1150" s="5">
        <v>271095</v>
      </c>
      <c r="O1150" s="5">
        <v>552</v>
      </c>
      <c r="P1150" s="8">
        <v>0.024</v>
      </c>
      <c r="Q1150">
        <f>N1150*0.024</f>
        <v>6506.28</v>
      </c>
    </row>
    <row r="1151" spans="1:17" ht="12.75">
      <c r="A1151" s="6" t="s">
        <v>1153</v>
      </c>
      <c r="B1151" s="4" t="s">
        <v>1</v>
      </c>
      <c r="C1151" s="4" t="s">
        <v>1</v>
      </c>
      <c r="F1151" s="4" t="s">
        <v>1</v>
      </c>
      <c r="G1151" s="4" t="s">
        <v>1</v>
      </c>
      <c r="J1151" s="5">
        <v>1302</v>
      </c>
      <c r="K1151" s="5">
        <v>4</v>
      </c>
      <c r="L1151" s="9">
        <v>0.029</v>
      </c>
      <c r="M1151">
        <f>J1151*0.029</f>
        <v>37.758</v>
      </c>
      <c r="N1151" s="5">
        <v>5239</v>
      </c>
      <c r="O1151" s="5">
        <v>23</v>
      </c>
      <c r="P1151" s="9">
        <v>0.029</v>
      </c>
      <c r="Q1151">
        <f>N1151*0.029</f>
        <v>151.931</v>
      </c>
    </row>
    <row r="1152" spans="1:15" ht="12.75">
      <c r="A1152" s="6" t="s">
        <v>1154</v>
      </c>
      <c r="B1152" s="4" t="s">
        <v>1</v>
      </c>
      <c r="C1152" s="4" t="s">
        <v>1</v>
      </c>
      <c r="F1152" s="4" t="s">
        <v>1</v>
      </c>
      <c r="G1152" s="4" t="s">
        <v>1</v>
      </c>
      <c r="J1152" s="4" t="s">
        <v>1</v>
      </c>
      <c r="K1152" s="4" t="s">
        <v>1</v>
      </c>
      <c r="N1152" s="4" t="s">
        <v>1</v>
      </c>
      <c r="O1152" s="4" t="s">
        <v>1</v>
      </c>
    </row>
    <row r="1153" spans="1:15" ht="12.75">
      <c r="A1153" s="6" t="s">
        <v>1155</v>
      </c>
      <c r="B1153" s="4" t="s">
        <v>1</v>
      </c>
      <c r="C1153" s="4" t="s">
        <v>1</v>
      </c>
      <c r="F1153" s="4" t="s">
        <v>1</v>
      </c>
      <c r="G1153" s="4" t="s">
        <v>1</v>
      </c>
      <c r="J1153" s="4" t="s">
        <v>1</v>
      </c>
      <c r="K1153" s="4" t="s">
        <v>1</v>
      </c>
      <c r="N1153" s="4" t="s">
        <v>1</v>
      </c>
      <c r="O1153" s="4" t="s">
        <v>1</v>
      </c>
    </row>
    <row r="1154" spans="1:16" ht="12.75">
      <c r="A1154" s="6" t="s">
        <v>1156</v>
      </c>
      <c r="B1154" s="5">
        <v>9939</v>
      </c>
      <c r="C1154" s="5">
        <v>19</v>
      </c>
      <c r="D1154" s="8">
        <v>0</v>
      </c>
      <c r="F1154" s="5">
        <v>3422</v>
      </c>
      <c r="G1154" s="5">
        <v>35</v>
      </c>
      <c r="H1154" s="8">
        <v>0</v>
      </c>
      <c r="J1154" s="5">
        <v>153017</v>
      </c>
      <c r="K1154" s="5">
        <v>1214</v>
      </c>
      <c r="L1154" s="8">
        <v>0</v>
      </c>
      <c r="N1154" s="5">
        <v>1199444</v>
      </c>
      <c r="O1154" s="5">
        <v>2067</v>
      </c>
      <c r="P1154" s="8">
        <v>0</v>
      </c>
    </row>
    <row r="1155" spans="1:17" ht="12.75">
      <c r="A1155" s="6" t="s">
        <v>1157</v>
      </c>
      <c r="B1155" s="5">
        <v>14413</v>
      </c>
      <c r="C1155" s="5">
        <v>109</v>
      </c>
      <c r="D1155" s="9">
        <v>0.043</v>
      </c>
      <c r="E1155">
        <f>B1155*0.043</f>
        <v>619.7589999999999</v>
      </c>
      <c r="F1155" s="5">
        <v>13724</v>
      </c>
      <c r="G1155" s="5">
        <v>15</v>
      </c>
      <c r="H1155" s="9">
        <v>0.043</v>
      </c>
      <c r="I1155">
        <f>F1155*0.043</f>
        <v>590.132</v>
      </c>
      <c r="J1155" s="5">
        <v>19591</v>
      </c>
      <c r="K1155" s="5">
        <v>64</v>
      </c>
      <c r="L1155" s="9">
        <v>0.043</v>
      </c>
      <c r="M1155">
        <f>J1155*0.043</f>
        <v>842.4129999999999</v>
      </c>
      <c r="N1155" s="9">
        <v>21120</v>
      </c>
      <c r="O1155" s="5">
        <v>71</v>
      </c>
      <c r="P1155" s="9">
        <v>0.043</v>
      </c>
      <c r="Q1155" s="9">
        <v>9.0816</v>
      </c>
    </row>
    <row r="1156" spans="1:15" ht="12.75">
      <c r="A1156" s="6" t="s">
        <v>1158</v>
      </c>
      <c r="B1156" s="4" t="s">
        <v>1</v>
      </c>
      <c r="C1156" s="4" t="s">
        <v>1</v>
      </c>
      <c r="F1156" s="4" t="s">
        <v>1</v>
      </c>
      <c r="G1156" s="4" t="s">
        <v>1</v>
      </c>
      <c r="J1156" s="4" t="s">
        <v>1</v>
      </c>
      <c r="K1156" s="4" t="s">
        <v>1</v>
      </c>
      <c r="N1156" s="4" t="s">
        <v>1</v>
      </c>
      <c r="O1156" s="4" t="s">
        <v>1</v>
      </c>
    </row>
    <row r="1157" spans="1:15" ht="12.75">
      <c r="A1157" s="6" t="s">
        <v>1159</v>
      </c>
      <c r="B1157" s="4" t="s">
        <v>1</v>
      </c>
      <c r="C1157" s="4" t="s">
        <v>1</v>
      </c>
      <c r="F1157" s="4" t="s">
        <v>1</v>
      </c>
      <c r="G1157" s="4" t="s">
        <v>1</v>
      </c>
      <c r="J1157" s="4" t="s">
        <v>1</v>
      </c>
      <c r="K1157" s="4" t="s">
        <v>1</v>
      </c>
      <c r="N1157" s="4" t="s">
        <v>1</v>
      </c>
      <c r="O1157" s="4" t="s">
        <v>1</v>
      </c>
    </row>
    <row r="1158" spans="1:15" ht="12.75">
      <c r="A1158" s="6" t="s">
        <v>1160</v>
      </c>
      <c r="B1158" s="4" t="s">
        <v>1</v>
      </c>
      <c r="C1158" s="4" t="s">
        <v>1</v>
      </c>
      <c r="F1158" s="4" t="s">
        <v>1</v>
      </c>
      <c r="G1158" s="4" t="s">
        <v>1</v>
      </c>
      <c r="J1158" s="4" t="s">
        <v>1</v>
      </c>
      <c r="K1158" s="4" t="s">
        <v>1</v>
      </c>
      <c r="N1158" s="4" t="s">
        <v>1</v>
      </c>
      <c r="O1158" s="4" t="s">
        <v>1</v>
      </c>
    </row>
    <row r="1159" spans="1:15" ht="12.75">
      <c r="A1159" s="6" t="s">
        <v>1161</v>
      </c>
      <c r="B1159" s="4" t="s">
        <v>1</v>
      </c>
      <c r="C1159" s="4" t="s">
        <v>1</v>
      </c>
      <c r="F1159" s="4" t="s">
        <v>1</v>
      </c>
      <c r="G1159" s="4" t="s">
        <v>1</v>
      </c>
      <c r="J1159" s="4" t="s">
        <v>1</v>
      </c>
      <c r="K1159" s="4" t="s">
        <v>1</v>
      </c>
      <c r="N1159" s="4" t="s">
        <v>1</v>
      </c>
      <c r="O1159" s="4" t="s">
        <v>1</v>
      </c>
    </row>
    <row r="1160" spans="1:15" ht="12.75">
      <c r="A1160" s="6" t="s">
        <v>1162</v>
      </c>
      <c r="B1160" s="4" t="s">
        <v>1</v>
      </c>
      <c r="C1160" s="4" t="s">
        <v>1</v>
      </c>
      <c r="F1160" s="4" t="s">
        <v>1</v>
      </c>
      <c r="G1160" s="4" t="s">
        <v>1</v>
      </c>
      <c r="J1160" s="4" t="s">
        <v>1</v>
      </c>
      <c r="K1160" s="4" t="s">
        <v>1</v>
      </c>
      <c r="N1160" s="4" t="s">
        <v>1</v>
      </c>
      <c r="O1160" s="4" t="s">
        <v>1</v>
      </c>
    </row>
    <row r="1161" spans="1:15" ht="12.75">
      <c r="A1161" s="6" t="s">
        <v>1163</v>
      </c>
      <c r="B1161" s="4" t="s">
        <v>1</v>
      </c>
      <c r="C1161" s="4" t="s">
        <v>1</v>
      </c>
      <c r="F1161" s="4" t="s">
        <v>1</v>
      </c>
      <c r="G1161" s="4" t="s">
        <v>1</v>
      </c>
      <c r="J1161" s="4" t="s">
        <v>1</v>
      </c>
      <c r="K1161" s="4" t="s">
        <v>1</v>
      </c>
      <c r="N1161" s="4" t="s">
        <v>1</v>
      </c>
      <c r="O1161" s="4" t="s">
        <v>1</v>
      </c>
    </row>
    <row r="1162" spans="1:15" ht="12.75">
      <c r="A1162" s="6" t="s">
        <v>1164</v>
      </c>
      <c r="B1162" s="4" t="s">
        <v>1</v>
      </c>
      <c r="C1162" s="4" t="s">
        <v>1</v>
      </c>
      <c r="F1162" s="4" t="s">
        <v>1</v>
      </c>
      <c r="G1162" s="4" t="s">
        <v>1</v>
      </c>
      <c r="J1162" s="4" t="s">
        <v>1</v>
      </c>
      <c r="K1162" s="4" t="s">
        <v>1</v>
      </c>
      <c r="N1162" s="4" t="s">
        <v>1</v>
      </c>
      <c r="O1162" s="4" t="s">
        <v>1</v>
      </c>
    </row>
    <row r="1163" spans="1:15" ht="12.75">
      <c r="A1163" s="6" t="s">
        <v>1165</v>
      </c>
      <c r="B1163" s="4" t="s">
        <v>1</v>
      </c>
      <c r="C1163" s="4" t="s">
        <v>1</v>
      </c>
      <c r="F1163" s="4" t="s">
        <v>1</v>
      </c>
      <c r="G1163" s="4" t="s">
        <v>1</v>
      </c>
      <c r="J1163" s="4" t="s">
        <v>1</v>
      </c>
      <c r="K1163" s="4" t="s">
        <v>1</v>
      </c>
      <c r="N1163" s="4" t="s">
        <v>1</v>
      </c>
      <c r="O1163" s="4" t="s">
        <v>1</v>
      </c>
    </row>
    <row r="1164" spans="1:15" ht="12.75">
      <c r="A1164" s="6" t="s">
        <v>1166</v>
      </c>
      <c r="B1164" s="4" t="s">
        <v>1</v>
      </c>
      <c r="C1164" s="4" t="s">
        <v>1</v>
      </c>
      <c r="F1164" s="4" t="s">
        <v>1</v>
      </c>
      <c r="G1164" s="4" t="s">
        <v>1</v>
      </c>
      <c r="J1164" s="4" t="s">
        <v>1</v>
      </c>
      <c r="K1164" s="4" t="s">
        <v>1</v>
      </c>
      <c r="N1164" s="4" t="s">
        <v>1</v>
      </c>
      <c r="O1164" s="4" t="s">
        <v>1</v>
      </c>
    </row>
    <row r="1165" spans="1:15" ht="12.75">
      <c r="A1165" s="6" t="s">
        <v>1167</v>
      </c>
      <c r="B1165" s="4" t="s">
        <v>1</v>
      </c>
      <c r="C1165" s="4" t="s">
        <v>1</v>
      </c>
      <c r="F1165" s="4" t="s">
        <v>1</v>
      </c>
      <c r="G1165" s="4" t="s">
        <v>1</v>
      </c>
      <c r="J1165" s="4" t="s">
        <v>1</v>
      </c>
      <c r="K1165" s="4" t="s">
        <v>1</v>
      </c>
      <c r="N1165" s="4" t="s">
        <v>1</v>
      </c>
      <c r="O1165" s="4" t="s">
        <v>1</v>
      </c>
    </row>
    <row r="1166" spans="1:15" ht="12.75">
      <c r="A1166" s="6" t="s">
        <v>1168</v>
      </c>
      <c r="B1166" s="4" t="s">
        <v>1</v>
      </c>
      <c r="C1166" s="4" t="s">
        <v>1</v>
      </c>
      <c r="F1166" s="4" t="s">
        <v>1</v>
      </c>
      <c r="G1166" s="4" t="s">
        <v>1</v>
      </c>
      <c r="J1166" s="4" t="s">
        <v>1</v>
      </c>
      <c r="K1166" s="4" t="s">
        <v>1</v>
      </c>
      <c r="N1166" s="4" t="s">
        <v>1</v>
      </c>
      <c r="O1166" s="4" t="s">
        <v>1</v>
      </c>
    </row>
    <row r="1167" spans="1:15" ht="12.75">
      <c r="A1167" s="6" t="s">
        <v>1169</v>
      </c>
      <c r="B1167" s="4" t="s">
        <v>1</v>
      </c>
      <c r="C1167" s="4" t="s">
        <v>1</v>
      </c>
      <c r="F1167" s="4" t="s">
        <v>1</v>
      </c>
      <c r="G1167" s="4" t="s">
        <v>1</v>
      </c>
      <c r="J1167" s="4" t="s">
        <v>1</v>
      </c>
      <c r="K1167" s="4" t="s">
        <v>1</v>
      </c>
      <c r="N1167" s="4" t="s">
        <v>1</v>
      </c>
      <c r="O1167" s="4" t="s">
        <v>1</v>
      </c>
    </row>
    <row r="1168" spans="1:15" ht="12.75">
      <c r="A1168" s="6" t="s">
        <v>1170</v>
      </c>
      <c r="B1168" s="4" t="s">
        <v>1</v>
      </c>
      <c r="C1168" s="4" t="s">
        <v>1</v>
      </c>
      <c r="F1168" s="4" t="s">
        <v>1</v>
      </c>
      <c r="G1168" s="4" t="s">
        <v>1</v>
      </c>
      <c r="J1168" s="4" t="s">
        <v>1</v>
      </c>
      <c r="K1168" s="4" t="s">
        <v>1</v>
      </c>
      <c r="N1168" s="4" t="s">
        <v>1</v>
      </c>
      <c r="O1168" s="4" t="s">
        <v>1</v>
      </c>
    </row>
    <row r="1169" ht="12.75">
      <c r="A1169" s="7"/>
    </row>
    <row r="1170" ht="12.75">
      <c r="A1170" s="7"/>
    </row>
    <row r="1171" ht="12.75">
      <c r="A1171" s="7"/>
    </row>
    <row r="1172" ht="12.75">
      <c r="A1172" s="7"/>
    </row>
    <row r="1173" ht="12.75">
      <c r="A1173" s="7"/>
    </row>
    <row r="1174" ht="12.75">
      <c r="A1174" s="7"/>
    </row>
    <row r="1175" ht="12.75">
      <c r="A1175" s="7"/>
    </row>
    <row r="1176" ht="12.75">
      <c r="A1176" s="7"/>
    </row>
    <row r="1177" ht="12.75">
      <c r="A1177" s="7"/>
    </row>
    <row r="1178" ht="12.75">
      <c r="A1178" s="7"/>
    </row>
    <row r="1179" ht="12.75">
      <c r="A1179" s="7"/>
    </row>
    <row r="1180" ht="12.75">
      <c r="A1180" s="7"/>
    </row>
    <row r="1181" ht="12.75">
      <c r="A1181" s="7"/>
    </row>
    <row r="1182" ht="12.75">
      <c r="A1182" s="7"/>
    </row>
    <row r="1183" ht="12.75">
      <c r="A1183" s="7"/>
    </row>
    <row r="1184" ht="12.75">
      <c r="A1184" s="7"/>
    </row>
    <row r="1185" ht="12.75">
      <c r="A1185" s="7"/>
    </row>
    <row r="1186" ht="12.75">
      <c r="A1186" s="7"/>
    </row>
    <row r="1187" ht="12.75">
      <c r="A1187" s="7"/>
    </row>
    <row r="1188" ht="12.75">
      <c r="A1188" s="7"/>
    </row>
    <row r="1189" ht="12.75">
      <c r="A1189" s="7"/>
    </row>
  </sheetData>
  <sheetProtection/>
  <printOptions/>
  <pageMargins left="0.787401575" right="0.787401575" top="0.984251969" bottom="0.984251969" header="0.5" footer="0.5"/>
  <pageSetup fitToHeight="0" fitToWidth="0"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C1168"/>
  <sheetViews>
    <sheetView zoomScalePageLayoutView="0" workbookViewId="0" topLeftCell="A1">
      <selection activeCell="B5" sqref="B5:C1168"/>
    </sheetView>
  </sheetViews>
  <sheetFormatPr defaultColWidth="9.140625" defaultRowHeight="12.75"/>
  <sheetData>
    <row r="1" ht="18">
      <c r="A1" s="1" t="s">
        <v>0</v>
      </c>
    </row>
    <row r="2" ht="12.75"/>
    <row r="3" spans="1:2" ht="12.75">
      <c r="A3" t="s">
        <v>2</v>
      </c>
      <c r="B3" s="2">
        <v>42095.43353009259</v>
      </c>
    </row>
    <row r="5" spans="1:2" ht="12.75">
      <c r="A5" t="s">
        <v>3</v>
      </c>
      <c r="B5" t="s">
        <v>4</v>
      </c>
    </row>
    <row r="6" spans="1:2" ht="12.75">
      <c r="A6" t="s">
        <v>5</v>
      </c>
      <c r="B6" t="s">
        <v>1171</v>
      </c>
    </row>
    <row r="7" spans="1:2" ht="12.75">
      <c r="A7" t="s">
        <v>7</v>
      </c>
      <c r="B7" t="s">
        <v>8</v>
      </c>
    </row>
    <row r="8" spans="1:2" ht="12.75">
      <c r="A8" t="s">
        <v>9</v>
      </c>
      <c r="B8" t="s">
        <v>10</v>
      </c>
    </row>
    <row r="11" spans="1:3" ht="12.75">
      <c r="A11" s="3" t="s">
        <v>11</v>
      </c>
      <c r="B11" s="3" t="s">
        <v>12</v>
      </c>
      <c r="C11" s="3" t="s">
        <v>13</v>
      </c>
    </row>
    <row r="12" spans="1:3" ht="12.75">
      <c r="A12" s="3" t="s">
        <v>14</v>
      </c>
      <c r="B12" s="5">
        <v>21</v>
      </c>
      <c r="C12" s="5">
        <v>0</v>
      </c>
    </row>
    <row r="13" spans="1:3" ht="12.75">
      <c r="A13" s="3" t="s">
        <v>15</v>
      </c>
      <c r="B13" s="5">
        <v>21</v>
      </c>
      <c r="C13" s="5">
        <v>0</v>
      </c>
    </row>
    <row r="14" spans="1:3" ht="12.75">
      <c r="A14" s="3" t="s">
        <v>16</v>
      </c>
      <c r="B14" s="5">
        <v>21</v>
      </c>
      <c r="C14" s="5">
        <v>0</v>
      </c>
    </row>
    <row r="15" spans="1:3" ht="12.75">
      <c r="A15" s="3" t="s">
        <v>17</v>
      </c>
      <c r="B15" s="5">
        <v>21</v>
      </c>
      <c r="C15" s="5">
        <v>0</v>
      </c>
    </row>
    <row r="16" spans="1:3" ht="12.75">
      <c r="A16" s="3" t="s">
        <v>18</v>
      </c>
      <c r="B16" s="4" t="s">
        <v>1</v>
      </c>
      <c r="C16" s="4" t="s">
        <v>1</v>
      </c>
    </row>
    <row r="17" spans="1:3" ht="12.75">
      <c r="A17" s="3" t="s">
        <v>19</v>
      </c>
      <c r="B17" s="4" t="s">
        <v>1</v>
      </c>
      <c r="C17" s="4" t="s">
        <v>1</v>
      </c>
    </row>
    <row r="18" spans="1:3" ht="12.75">
      <c r="A18" s="3" t="s">
        <v>20</v>
      </c>
      <c r="B18" s="4" t="s">
        <v>1</v>
      </c>
      <c r="C18" s="4" t="s">
        <v>1</v>
      </c>
    </row>
    <row r="19" spans="1:3" ht="12.75">
      <c r="A19" s="3" t="s">
        <v>21</v>
      </c>
      <c r="B19" s="4" t="s">
        <v>1</v>
      </c>
      <c r="C19" s="4" t="s">
        <v>1</v>
      </c>
    </row>
    <row r="20" spans="1:3" ht="12.75">
      <c r="A20" s="3" t="s">
        <v>22</v>
      </c>
      <c r="B20" s="4" t="s">
        <v>1</v>
      </c>
      <c r="C20" s="4" t="s">
        <v>1</v>
      </c>
    </row>
    <row r="21" spans="1:3" ht="12.75">
      <c r="A21" s="3" t="s">
        <v>23</v>
      </c>
      <c r="B21" s="4" t="s">
        <v>1</v>
      </c>
      <c r="C21" s="4" t="s">
        <v>1</v>
      </c>
    </row>
    <row r="22" spans="1:3" ht="12.75">
      <c r="A22" s="3" t="s">
        <v>24</v>
      </c>
      <c r="B22" s="4" t="s">
        <v>1</v>
      </c>
      <c r="C22" s="4" t="s">
        <v>1</v>
      </c>
    </row>
    <row r="23" spans="1:3" ht="12.75">
      <c r="A23" s="3" t="s">
        <v>25</v>
      </c>
      <c r="B23" s="4" t="s">
        <v>1</v>
      </c>
      <c r="C23" s="4" t="s">
        <v>1</v>
      </c>
    </row>
    <row r="24" spans="1:3" ht="12.75">
      <c r="A24" s="3" t="s">
        <v>26</v>
      </c>
      <c r="B24" s="4" t="s">
        <v>1</v>
      </c>
      <c r="C24" s="4" t="s">
        <v>1</v>
      </c>
    </row>
    <row r="25" spans="1:3" ht="12.75">
      <c r="A25" s="3" t="s">
        <v>27</v>
      </c>
      <c r="B25" s="4" t="s">
        <v>1</v>
      </c>
      <c r="C25" s="4" t="s">
        <v>1</v>
      </c>
    </row>
    <row r="26" spans="1:3" ht="12.75">
      <c r="A26" s="3" t="s">
        <v>28</v>
      </c>
      <c r="B26" s="4" t="s">
        <v>1</v>
      </c>
      <c r="C26" s="4" t="s">
        <v>1</v>
      </c>
    </row>
    <row r="27" spans="1:3" ht="12.75">
      <c r="A27" s="3" t="s">
        <v>29</v>
      </c>
      <c r="B27" s="4" t="s">
        <v>1</v>
      </c>
      <c r="C27" s="4" t="s">
        <v>1</v>
      </c>
    </row>
    <row r="28" spans="1:3" ht="12.75">
      <c r="A28" s="3" t="s">
        <v>30</v>
      </c>
      <c r="B28" s="4" t="s">
        <v>1</v>
      </c>
      <c r="C28" s="4" t="s">
        <v>1</v>
      </c>
    </row>
    <row r="29" spans="1:3" ht="12.75">
      <c r="A29" s="3" t="s">
        <v>31</v>
      </c>
      <c r="B29" s="4" t="s">
        <v>1</v>
      </c>
      <c r="C29" s="4" t="s">
        <v>1</v>
      </c>
    </row>
    <row r="30" spans="1:3" ht="12.75">
      <c r="A30" s="3" t="s">
        <v>32</v>
      </c>
      <c r="B30" s="4" t="s">
        <v>1</v>
      </c>
      <c r="C30" s="4" t="s">
        <v>1</v>
      </c>
    </row>
    <row r="31" spans="1:3" ht="12.75">
      <c r="A31" s="3" t="s">
        <v>33</v>
      </c>
      <c r="B31" s="4" t="s">
        <v>1</v>
      </c>
      <c r="C31" s="4" t="s">
        <v>1</v>
      </c>
    </row>
    <row r="32" spans="1:3" ht="12.75">
      <c r="A32" s="3" t="s">
        <v>34</v>
      </c>
      <c r="B32" s="4" t="s">
        <v>1</v>
      </c>
      <c r="C32" s="4" t="s">
        <v>1</v>
      </c>
    </row>
    <row r="33" spans="1:3" ht="12.75">
      <c r="A33" s="3" t="s">
        <v>35</v>
      </c>
      <c r="B33" s="4" t="s">
        <v>1</v>
      </c>
      <c r="C33" s="4" t="s">
        <v>1</v>
      </c>
    </row>
    <row r="34" spans="1:3" ht="12.75">
      <c r="A34" s="3" t="s">
        <v>36</v>
      </c>
      <c r="B34" s="4" t="s">
        <v>1</v>
      </c>
      <c r="C34" s="4" t="s">
        <v>1</v>
      </c>
    </row>
    <row r="35" spans="1:3" ht="12.75">
      <c r="A35" s="3" t="s">
        <v>37</v>
      </c>
      <c r="B35" s="4" t="s">
        <v>1</v>
      </c>
      <c r="C35" s="4" t="s">
        <v>1</v>
      </c>
    </row>
    <row r="36" spans="1:3" ht="12.75">
      <c r="A36" s="3" t="s">
        <v>38</v>
      </c>
      <c r="B36" s="4" t="s">
        <v>1</v>
      </c>
      <c r="C36" s="4" t="s">
        <v>1</v>
      </c>
    </row>
    <row r="37" spans="1:3" ht="12.75">
      <c r="A37" s="3" t="s">
        <v>39</v>
      </c>
      <c r="B37" s="4" t="s">
        <v>1</v>
      </c>
      <c r="C37" s="4" t="s">
        <v>1</v>
      </c>
    </row>
    <row r="38" spans="1:3" ht="12.75">
      <c r="A38" s="3" t="s">
        <v>40</v>
      </c>
      <c r="B38" s="4" t="s">
        <v>1</v>
      </c>
      <c r="C38" s="4" t="s">
        <v>1</v>
      </c>
    </row>
    <row r="39" spans="1:3" ht="12.75">
      <c r="A39" s="3" t="s">
        <v>41</v>
      </c>
      <c r="B39" s="4" t="s">
        <v>1</v>
      </c>
      <c r="C39" s="4" t="s">
        <v>1</v>
      </c>
    </row>
    <row r="40" spans="1:3" ht="12.75">
      <c r="A40" s="3" t="s">
        <v>42</v>
      </c>
      <c r="B40" s="4" t="s">
        <v>1</v>
      </c>
      <c r="C40" s="4" t="s">
        <v>1</v>
      </c>
    </row>
    <row r="41" spans="1:3" ht="12.75">
      <c r="A41" s="3" t="s">
        <v>43</v>
      </c>
      <c r="B41" s="4" t="s">
        <v>1</v>
      </c>
      <c r="C41" s="4" t="s">
        <v>1</v>
      </c>
    </row>
    <row r="42" spans="1:3" ht="12.75">
      <c r="A42" s="3" t="s">
        <v>44</v>
      </c>
      <c r="B42" s="4" t="s">
        <v>1</v>
      </c>
      <c r="C42" s="4" t="s">
        <v>1</v>
      </c>
    </row>
    <row r="43" spans="1:3" ht="12.75">
      <c r="A43" s="3" t="s">
        <v>45</v>
      </c>
      <c r="B43" s="4" t="s">
        <v>1</v>
      </c>
      <c r="C43" s="4" t="s">
        <v>1</v>
      </c>
    </row>
    <row r="44" spans="1:3" ht="12.75">
      <c r="A44" s="3" t="s">
        <v>46</v>
      </c>
      <c r="B44" s="4" t="s">
        <v>1</v>
      </c>
      <c r="C44" s="4" t="s">
        <v>1</v>
      </c>
    </row>
    <row r="45" spans="1:3" ht="12.75">
      <c r="A45" s="3" t="s">
        <v>47</v>
      </c>
      <c r="B45" s="4" t="s">
        <v>1</v>
      </c>
      <c r="C45" s="4" t="s">
        <v>1</v>
      </c>
    </row>
    <row r="46" spans="1:3" ht="12.75">
      <c r="A46" s="3" t="s">
        <v>48</v>
      </c>
      <c r="B46" s="4" t="s">
        <v>1</v>
      </c>
      <c r="C46" s="4" t="s">
        <v>1</v>
      </c>
    </row>
    <row r="47" spans="1:3" ht="12.75">
      <c r="A47" s="3" t="s">
        <v>49</v>
      </c>
      <c r="B47" s="4" t="s">
        <v>1</v>
      </c>
      <c r="C47" s="4" t="s">
        <v>1</v>
      </c>
    </row>
    <row r="48" spans="1:3" ht="12.75">
      <c r="A48" s="3" t="s">
        <v>50</v>
      </c>
      <c r="B48" s="4" t="s">
        <v>1</v>
      </c>
      <c r="C48" s="4" t="s">
        <v>1</v>
      </c>
    </row>
    <row r="49" spans="1:3" ht="12.75">
      <c r="A49" s="3" t="s">
        <v>51</v>
      </c>
      <c r="B49" s="4" t="s">
        <v>1</v>
      </c>
      <c r="C49" s="4" t="s">
        <v>1</v>
      </c>
    </row>
    <row r="50" spans="1:3" ht="12.75">
      <c r="A50" s="3" t="s">
        <v>52</v>
      </c>
      <c r="B50" s="4" t="s">
        <v>1</v>
      </c>
      <c r="C50" s="4" t="s">
        <v>1</v>
      </c>
    </row>
    <row r="51" spans="1:3" ht="12.75">
      <c r="A51" s="3" t="s">
        <v>53</v>
      </c>
      <c r="B51" s="4" t="s">
        <v>1</v>
      </c>
      <c r="C51" s="4" t="s">
        <v>1</v>
      </c>
    </row>
    <row r="52" spans="1:3" ht="12.75">
      <c r="A52" s="3" t="s">
        <v>54</v>
      </c>
      <c r="B52" s="4" t="s">
        <v>1</v>
      </c>
      <c r="C52" s="4" t="s">
        <v>1</v>
      </c>
    </row>
    <row r="53" spans="1:3" ht="12.75">
      <c r="A53" s="3" t="s">
        <v>55</v>
      </c>
      <c r="B53" s="4" t="s">
        <v>1</v>
      </c>
      <c r="C53" s="4" t="s">
        <v>1</v>
      </c>
    </row>
    <row r="54" spans="1:3" ht="12.75">
      <c r="A54" s="3" t="s">
        <v>56</v>
      </c>
      <c r="B54" s="4" t="s">
        <v>1</v>
      </c>
      <c r="C54" s="4" t="s">
        <v>1</v>
      </c>
    </row>
    <row r="55" spans="1:3" ht="12.75">
      <c r="A55" s="3" t="s">
        <v>57</v>
      </c>
      <c r="B55" s="4" t="s">
        <v>1</v>
      </c>
      <c r="C55" s="4" t="s">
        <v>1</v>
      </c>
    </row>
    <row r="56" spans="1:3" ht="12.75">
      <c r="A56" s="3" t="s">
        <v>58</v>
      </c>
      <c r="B56" s="4" t="s">
        <v>1</v>
      </c>
      <c r="C56" s="4" t="s">
        <v>1</v>
      </c>
    </row>
    <row r="57" spans="1:3" ht="12.75">
      <c r="A57" s="3" t="s">
        <v>59</v>
      </c>
      <c r="B57" s="4" t="s">
        <v>1</v>
      </c>
      <c r="C57" s="4" t="s">
        <v>1</v>
      </c>
    </row>
    <row r="58" spans="1:3" ht="12.75">
      <c r="A58" s="3" t="s">
        <v>60</v>
      </c>
      <c r="B58" s="4" t="s">
        <v>1</v>
      </c>
      <c r="C58" s="4" t="s">
        <v>1</v>
      </c>
    </row>
    <row r="59" spans="1:3" ht="12.75">
      <c r="A59" s="3" t="s">
        <v>61</v>
      </c>
      <c r="B59" s="4" t="s">
        <v>1</v>
      </c>
      <c r="C59" s="4" t="s">
        <v>1</v>
      </c>
    </row>
    <row r="60" spans="1:3" ht="12.75">
      <c r="A60" s="3" t="s">
        <v>62</v>
      </c>
      <c r="B60" s="4" t="s">
        <v>1</v>
      </c>
      <c r="C60" s="4" t="s">
        <v>1</v>
      </c>
    </row>
    <row r="61" spans="1:3" ht="12.75">
      <c r="A61" s="3" t="s">
        <v>63</v>
      </c>
      <c r="B61" s="4" t="s">
        <v>1</v>
      </c>
      <c r="C61" s="4" t="s">
        <v>1</v>
      </c>
    </row>
    <row r="62" spans="1:3" ht="12.75">
      <c r="A62" s="3" t="s">
        <v>64</v>
      </c>
      <c r="B62" s="4" t="s">
        <v>1</v>
      </c>
      <c r="C62" s="4" t="s">
        <v>1</v>
      </c>
    </row>
    <row r="63" spans="1:3" ht="12.75">
      <c r="A63" s="3" t="s">
        <v>65</v>
      </c>
      <c r="B63" s="4" t="s">
        <v>1</v>
      </c>
      <c r="C63" s="4" t="s">
        <v>1</v>
      </c>
    </row>
    <row r="64" spans="1:3" ht="12.75">
      <c r="A64" s="3" t="s">
        <v>66</v>
      </c>
      <c r="B64" s="4" t="s">
        <v>1</v>
      </c>
      <c r="C64" s="4" t="s">
        <v>1</v>
      </c>
    </row>
    <row r="65" spans="1:3" ht="12.75">
      <c r="A65" s="3" t="s">
        <v>67</v>
      </c>
      <c r="B65" s="4" t="s">
        <v>1</v>
      </c>
      <c r="C65" s="4" t="s">
        <v>1</v>
      </c>
    </row>
    <row r="66" spans="1:3" ht="12.75">
      <c r="A66" s="3" t="s">
        <v>68</v>
      </c>
      <c r="B66" s="4" t="s">
        <v>1</v>
      </c>
      <c r="C66" s="4" t="s">
        <v>1</v>
      </c>
    </row>
    <row r="67" spans="1:3" ht="12.75">
      <c r="A67" s="3" t="s">
        <v>69</v>
      </c>
      <c r="B67" s="4" t="s">
        <v>1</v>
      </c>
      <c r="C67" s="4" t="s">
        <v>1</v>
      </c>
    </row>
    <row r="68" spans="1:3" ht="12.75">
      <c r="A68" s="3" t="s">
        <v>70</v>
      </c>
      <c r="B68" s="4" t="s">
        <v>1</v>
      </c>
      <c r="C68" s="4" t="s">
        <v>1</v>
      </c>
    </row>
    <row r="69" spans="1:3" ht="12.75">
      <c r="A69" s="3" t="s">
        <v>71</v>
      </c>
      <c r="B69" s="4" t="s">
        <v>1</v>
      </c>
      <c r="C69" s="4" t="s">
        <v>1</v>
      </c>
    </row>
    <row r="70" spans="1:3" ht="12.75">
      <c r="A70" s="3" t="s">
        <v>72</v>
      </c>
      <c r="B70" s="4" t="s">
        <v>1</v>
      </c>
      <c r="C70" s="4" t="s">
        <v>1</v>
      </c>
    </row>
    <row r="71" spans="1:3" ht="12.75">
      <c r="A71" s="3" t="s">
        <v>73</v>
      </c>
      <c r="B71" s="4" t="s">
        <v>1</v>
      </c>
      <c r="C71" s="4" t="s">
        <v>1</v>
      </c>
    </row>
    <row r="72" spans="1:3" ht="12.75">
      <c r="A72" s="3" t="s">
        <v>74</v>
      </c>
      <c r="B72" s="4" t="s">
        <v>1</v>
      </c>
      <c r="C72" s="4" t="s">
        <v>1</v>
      </c>
    </row>
    <row r="73" spans="1:3" ht="12.75">
      <c r="A73" s="3" t="s">
        <v>75</v>
      </c>
      <c r="B73" s="4" t="s">
        <v>1</v>
      </c>
      <c r="C73" s="4" t="s">
        <v>1</v>
      </c>
    </row>
    <row r="74" spans="1:3" ht="12.75">
      <c r="A74" s="3" t="s">
        <v>76</v>
      </c>
      <c r="B74" s="4" t="s">
        <v>1</v>
      </c>
      <c r="C74" s="4" t="s">
        <v>1</v>
      </c>
    </row>
    <row r="75" spans="1:3" ht="12.75">
      <c r="A75" s="3" t="s">
        <v>77</v>
      </c>
      <c r="B75" s="4" t="s">
        <v>1</v>
      </c>
      <c r="C75" s="4" t="s">
        <v>1</v>
      </c>
    </row>
    <row r="76" spans="1:3" ht="12.75">
      <c r="A76" s="3" t="s">
        <v>78</v>
      </c>
      <c r="B76" s="4" t="s">
        <v>1</v>
      </c>
      <c r="C76" s="4" t="s">
        <v>1</v>
      </c>
    </row>
    <row r="77" spans="1:3" ht="12.75">
      <c r="A77" s="3" t="s">
        <v>79</v>
      </c>
      <c r="B77" s="4" t="s">
        <v>1</v>
      </c>
      <c r="C77" s="4" t="s">
        <v>1</v>
      </c>
    </row>
    <row r="78" spans="1:3" ht="12.75">
      <c r="A78" s="3" t="s">
        <v>80</v>
      </c>
      <c r="B78" s="4" t="s">
        <v>1</v>
      </c>
      <c r="C78" s="4" t="s">
        <v>1</v>
      </c>
    </row>
    <row r="79" spans="1:3" ht="12.75">
      <c r="A79" s="3" t="s">
        <v>81</v>
      </c>
      <c r="B79" s="4" t="s">
        <v>1</v>
      </c>
      <c r="C79" s="4" t="s">
        <v>1</v>
      </c>
    </row>
    <row r="80" spans="1:3" ht="12.75">
      <c r="A80" s="3" t="s">
        <v>82</v>
      </c>
      <c r="B80" s="4" t="s">
        <v>1</v>
      </c>
      <c r="C80" s="4" t="s">
        <v>1</v>
      </c>
    </row>
    <row r="81" spans="1:3" ht="12.75">
      <c r="A81" s="3" t="s">
        <v>83</v>
      </c>
      <c r="B81" s="4" t="s">
        <v>1</v>
      </c>
      <c r="C81" s="4" t="s">
        <v>1</v>
      </c>
    </row>
    <row r="82" spans="1:3" ht="12.75">
      <c r="A82" s="3" t="s">
        <v>84</v>
      </c>
      <c r="B82" s="4" t="s">
        <v>1</v>
      </c>
      <c r="C82" s="4" t="s">
        <v>1</v>
      </c>
    </row>
    <row r="83" spans="1:3" ht="12.75">
      <c r="A83" s="3" t="s">
        <v>85</v>
      </c>
      <c r="B83" s="4" t="s">
        <v>1</v>
      </c>
      <c r="C83" s="4" t="s">
        <v>1</v>
      </c>
    </row>
    <row r="84" spans="1:3" ht="12.75">
      <c r="A84" s="3" t="s">
        <v>86</v>
      </c>
      <c r="B84" s="4" t="s">
        <v>1</v>
      </c>
      <c r="C84" s="4" t="s">
        <v>1</v>
      </c>
    </row>
    <row r="85" spans="1:3" ht="12.75">
      <c r="A85" s="3" t="s">
        <v>87</v>
      </c>
      <c r="B85" s="5">
        <v>1849506</v>
      </c>
      <c r="C85" s="5">
        <v>3734</v>
      </c>
    </row>
    <row r="86" spans="1:3" ht="12.75">
      <c r="A86" s="3" t="s">
        <v>88</v>
      </c>
      <c r="B86" s="5">
        <v>268243</v>
      </c>
      <c r="C86" s="5">
        <v>40</v>
      </c>
    </row>
    <row r="87" spans="1:3" ht="12.75">
      <c r="A87" s="3" t="s">
        <v>89</v>
      </c>
      <c r="B87" s="5">
        <v>268243</v>
      </c>
      <c r="C87" s="5">
        <v>40</v>
      </c>
    </row>
    <row r="88" spans="1:3" ht="12.75">
      <c r="A88" s="3" t="s">
        <v>90</v>
      </c>
      <c r="B88" s="4" t="s">
        <v>1</v>
      </c>
      <c r="C88" s="4" t="s">
        <v>1</v>
      </c>
    </row>
    <row r="89" spans="1:3" ht="12.75">
      <c r="A89" s="3" t="s">
        <v>91</v>
      </c>
      <c r="B89" s="4" t="s">
        <v>1</v>
      </c>
      <c r="C89" s="4" t="s">
        <v>1</v>
      </c>
    </row>
    <row r="90" spans="1:3" ht="12.75">
      <c r="A90" s="3" t="s">
        <v>92</v>
      </c>
      <c r="B90" s="4" t="s">
        <v>1</v>
      </c>
      <c r="C90" s="4" t="s">
        <v>1</v>
      </c>
    </row>
    <row r="91" spans="1:3" ht="12.75">
      <c r="A91" s="3" t="s">
        <v>93</v>
      </c>
      <c r="B91" s="4" t="s">
        <v>1</v>
      </c>
      <c r="C91" s="4" t="s">
        <v>1</v>
      </c>
    </row>
    <row r="92" spans="1:3" ht="12.75">
      <c r="A92" s="3" t="s">
        <v>94</v>
      </c>
      <c r="B92" s="5">
        <v>268243</v>
      </c>
      <c r="C92" s="5">
        <v>40</v>
      </c>
    </row>
    <row r="93" spans="1:3" ht="12.75">
      <c r="A93" s="3" t="s">
        <v>95</v>
      </c>
      <c r="B93" s="4" t="s">
        <v>1</v>
      </c>
      <c r="C93" s="4" t="s">
        <v>1</v>
      </c>
    </row>
    <row r="94" spans="1:3" ht="12.75">
      <c r="A94" s="3" t="s">
        <v>96</v>
      </c>
      <c r="B94" s="4" t="s">
        <v>1</v>
      </c>
      <c r="C94" s="4" t="s">
        <v>1</v>
      </c>
    </row>
    <row r="95" spans="1:3" ht="12.75">
      <c r="A95" s="3" t="s">
        <v>97</v>
      </c>
      <c r="B95" s="4" t="s">
        <v>1</v>
      </c>
      <c r="C95" s="4" t="s">
        <v>1</v>
      </c>
    </row>
    <row r="96" spans="1:3" ht="12.75">
      <c r="A96" s="3" t="s">
        <v>98</v>
      </c>
      <c r="B96" s="4" t="s">
        <v>1</v>
      </c>
      <c r="C96" s="4" t="s">
        <v>1</v>
      </c>
    </row>
    <row r="97" spans="1:3" ht="12.75">
      <c r="A97" s="3" t="s">
        <v>99</v>
      </c>
      <c r="B97" s="5">
        <v>157628</v>
      </c>
      <c r="C97" s="5">
        <v>15</v>
      </c>
    </row>
    <row r="98" spans="1:3" ht="12.75">
      <c r="A98" s="3" t="s">
        <v>100</v>
      </c>
      <c r="B98" s="4" t="s">
        <v>1</v>
      </c>
      <c r="C98" s="4" t="s">
        <v>1</v>
      </c>
    </row>
    <row r="99" spans="1:3" ht="12.75">
      <c r="A99" s="3" t="s">
        <v>101</v>
      </c>
      <c r="B99" s="4" t="s">
        <v>1</v>
      </c>
      <c r="C99" s="4" t="s">
        <v>1</v>
      </c>
    </row>
    <row r="100" spans="1:3" ht="12.75">
      <c r="A100" s="3" t="s">
        <v>102</v>
      </c>
      <c r="B100" s="4" t="s">
        <v>1</v>
      </c>
      <c r="C100" s="4" t="s">
        <v>1</v>
      </c>
    </row>
    <row r="101" spans="1:3" ht="12.75">
      <c r="A101" s="3" t="s">
        <v>103</v>
      </c>
      <c r="B101" s="5">
        <v>361</v>
      </c>
      <c r="C101" s="5">
        <v>0</v>
      </c>
    </row>
    <row r="102" spans="1:3" ht="12.75">
      <c r="A102" s="3" t="s">
        <v>104</v>
      </c>
      <c r="B102" s="4" t="s">
        <v>1</v>
      </c>
      <c r="C102" s="4" t="s">
        <v>1</v>
      </c>
    </row>
    <row r="103" spans="1:3" ht="12.75">
      <c r="A103" s="3" t="s">
        <v>105</v>
      </c>
      <c r="B103" s="5">
        <v>361</v>
      </c>
      <c r="C103" s="5">
        <v>0</v>
      </c>
    </row>
    <row r="104" spans="1:3" ht="12.75">
      <c r="A104" s="3" t="s">
        <v>106</v>
      </c>
      <c r="B104" s="4" t="s">
        <v>1</v>
      </c>
      <c r="C104" s="4" t="s">
        <v>1</v>
      </c>
    </row>
    <row r="105" spans="1:3" ht="12.75">
      <c r="A105" s="3" t="s">
        <v>107</v>
      </c>
      <c r="B105" s="4" t="s">
        <v>1</v>
      </c>
      <c r="C105" s="4" t="s">
        <v>1</v>
      </c>
    </row>
    <row r="106" spans="1:3" ht="12.75">
      <c r="A106" s="3" t="s">
        <v>108</v>
      </c>
      <c r="B106" s="4" t="s">
        <v>1</v>
      </c>
      <c r="C106" s="4" t="s">
        <v>1</v>
      </c>
    </row>
    <row r="107" spans="1:3" ht="12.75">
      <c r="A107" s="3" t="s">
        <v>109</v>
      </c>
      <c r="B107" s="4" t="s">
        <v>1</v>
      </c>
      <c r="C107" s="4" t="s">
        <v>1</v>
      </c>
    </row>
    <row r="108" spans="1:3" ht="12.75">
      <c r="A108" s="3" t="s">
        <v>110</v>
      </c>
      <c r="B108" s="4" t="s">
        <v>1</v>
      </c>
      <c r="C108" s="4" t="s">
        <v>1</v>
      </c>
    </row>
    <row r="109" spans="1:3" ht="12.75">
      <c r="A109" s="3" t="s">
        <v>111</v>
      </c>
      <c r="B109" s="4" t="s">
        <v>1</v>
      </c>
      <c r="C109" s="4" t="s">
        <v>1</v>
      </c>
    </row>
    <row r="110" spans="1:3" ht="12.75">
      <c r="A110" s="3" t="s">
        <v>112</v>
      </c>
      <c r="B110" s="4" t="s">
        <v>1</v>
      </c>
      <c r="C110" s="4" t="s">
        <v>1</v>
      </c>
    </row>
    <row r="111" spans="1:3" ht="12.75">
      <c r="A111" s="3" t="s">
        <v>113</v>
      </c>
      <c r="B111" s="4" t="s">
        <v>1</v>
      </c>
      <c r="C111" s="4" t="s">
        <v>1</v>
      </c>
    </row>
    <row r="112" spans="1:3" ht="12.75">
      <c r="A112" s="3" t="s">
        <v>114</v>
      </c>
      <c r="B112" s="4" t="s">
        <v>1</v>
      </c>
      <c r="C112" s="4" t="s">
        <v>1</v>
      </c>
    </row>
    <row r="113" spans="1:3" ht="12.75">
      <c r="A113" s="3" t="s">
        <v>115</v>
      </c>
      <c r="B113" s="4" t="s">
        <v>1</v>
      </c>
      <c r="C113" s="4" t="s">
        <v>1</v>
      </c>
    </row>
    <row r="114" spans="1:3" ht="12.75">
      <c r="A114" s="3" t="s">
        <v>116</v>
      </c>
      <c r="B114" s="4" t="s">
        <v>1</v>
      </c>
      <c r="C114" s="4" t="s">
        <v>1</v>
      </c>
    </row>
    <row r="115" spans="1:3" ht="12.75">
      <c r="A115" s="3" t="s">
        <v>117</v>
      </c>
      <c r="B115" s="4" t="s">
        <v>1</v>
      </c>
      <c r="C115" s="4" t="s">
        <v>1</v>
      </c>
    </row>
    <row r="116" spans="1:3" ht="12.75">
      <c r="A116" s="3" t="s">
        <v>118</v>
      </c>
      <c r="B116" s="5">
        <v>157267</v>
      </c>
      <c r="C116" s="5">
        <v>15</v>
      </c>
    </row>
    <row r="117" spans="1:3" ht="12.75">
      <c r="A117" s="3" t="s">
        <v>119</v>
      </c>
      <c r="B117" s="4" t="s">
        <v>1</v>
      </c>
      <c r="C117" s="4" t="s">
        <v>1</v>
      </c>
    </row>
    <row r="118" spans="1:3" ht="12.75">
      <c r="A118" s="3" t="s">
        <v>120</v>
      </c>
      <c r="B118" s="4" t="s">
        <v>1</v>
      </c>
      <c r="C118" s="4" t="s">
        <v>1</v>
      </c>
    </row>
    <row r="119" spans="1:3" ht="12.75">
      <c r="A119" s="3" t="s">
        <v>121</v>
      </c>
      <c r="B119" s="4" t="s">
        <v>1</v>
      </c>
      <c r="C119" s="4" t="s">
        <v>1</v>
      </c>
    </row>
    <row r="120" spans="1:3" ht="12.75">
      <c r="A120" s="3" t="s">
        <v>122</v>
      </c>
      <c r="B120" s="4" t="s">
        <v>1</v>
      </c>
      <c r="C120" s="4" t="s">
        <v>1</v>
      </c>
    </row>
    <row r="121" spans="1:3" ht="12.75">
      <c r="A121" s="3" t="s">
        <v>123</v>
      </c>
      <c r="B121" s="4" t="s">
        <v>1</v>
      </c>
      <c r="C121" s="4" t="s">
        <v>1</v>
      </c>
    </row>
    <row r="122" spans="1:3" ht="12.75">
      <c r="A122" s="3" t="s">
        <v>124</v>
      </c>
      <c r="B122" s="4" t="s">
        <v>1</v>
      </c>
      <c r="C122" s="4" t="s">
        <v>1</v>
      </c>
    </row>
    <row r="123" spans="1:3" ht="12.75">
      <c r="A123" s="3" t="s">
        <v>125</v>
      </c>
      <c r="B123" s="4" t="s">
        <v>1</v>
      </c>
      <c r="C123" s="4" t="s">
        <v>1</v>
      </c>
    </row>
    <row r="124" spans="1:3" ht="12.75">
      <c r="A124" s="3" t="s">
        <v>126</v>
      </c>
      <c r="B124" s="4" t="s">
        <v>1</v>
      </c>
      <c r="C124" s="4" t="s">
        <v>1</v>
      </c>
    </row>
    <row r="125" spans="1:3" ht="12.75">
      <c r="A125" s="3" t="s">
        <v>127</v>
      </c>
      <c r="B125" s="4" t="s">
        <v>1</v>
      </c>
      <c r="C125" s="4" t="s">
        <v>1</v>
      </c>
    </row>
    <row r="126" spans="1:3" ht="12.75">
      <c r="A126" s="3" t="s">
        <v>128</v>
      </c>
      <c r="B126" s="5">
        <v>157267</v>
      </c>
      <c r="C126" s="5">
        <v>15</v>
      </c>
    </row>
    <row r="127" spans="1:3" ht="12.75">
      <c r="A127" s="3" t="s">
        <v>129</v>
      </c>
      <c r="B127" s="4" t="s">
        <v>1</v>
      </c>
      <c r="C127" s="4" t="s">
        <v>1</v>
      </c>
    </row>
    <row r="128" spans="1:3" ht="12.75">
      <c r="A128" s="3" t="s">
        <v>130</v>
      </c>
      <c r="B128" s="4" t="s">
        <v>1</v>
      </c>
      <c r="C128" s="4" t="s">
        <v>1</v>
      </c>
    </row>
    <row r="129" spans="1:3" ht="12.75">
      <c r="A129" s="3" t="s">
        <v>131</v>
      </c>
      <c r="B129" s="4" t="s">
        <v>1</v>
      </c>
      <c r="C129" s="4" t="s">
        <v>1</v>
      </c>
    </row>
    <row r="130" spans="1:3" ht="12.75">
      <c r="A130" s="3" t="s">
        <v>132</v>
      </c>
      <c r="B130" s="4" t="s">
        <v>1</v>
      </c>
      <c r="C130" s="4" t="s">
        <v>1</v>
      </c>
    </row>
    <row r="131" spans="1:3" ht="12.75">
      <c r="A131" s="3" t="s">
        <v>133</v>
      </c>
      <c r="B131" s="4" t="s">
        <v>1</v>
      </c>
      <c r="C131" s="4" t="s">
        <v>1</v>
      </c>
    </row>
    <row r="132" spans="1:3" ht="12.75">
      <c r="A132" s="3" t="s">
        <v>134</v>
      </c>
      <c r="B132" s="4" t="s">
        <v>1</v>
      </c>
      <c r="C132" s="4" t="s">
        <v>1</v>
      </c>
    </row>
    <row r="133" spans="1:3" ht="12.75">
      <c r="A133" s="3" t="s">
        <v>135</v>
      </c>
      <c r="B133" s="4" t="s">
        <v>1</v>
      </c>
      <c r="C133" s="4" t="s">
        <v>1</v>
      </c>
    </row>
    <row r="134" spans="1:3" ht="12.75">
      <c r="A134" s="3" t="s">
        <v>136</v>
      </c>
      <c r="B134" s="4" t="s">
        <v>1</v>
      </c>
      <c r="C134" s="4" t="s">
        <v>1</v>
      </c>
    </row>
    <row r="135" spans="1:3" ht="12.75">
      <c r="A135" s="3" t="s">
        <v>137</v>
      </c>
      <c r="B135" s="4" t="s">
        <v>1</v>
      </c>
      <c r="C135" s="4" t="s">
        <v>1</v>
      </c>
    </row>
    <row r="136" spans="1:3" ht="12.75">
      <c r="A136" s="3" t="s">
        <v>138</v>
      </c>
      <c r="B136" s="4" t="s">
        <v>1</v>
      </c>
      <c r="C136" s="4" t="s">
        <v>1</v>
      </c>
    </row>
    <row r="137" spans="1:3" ht="12.75">
      <c r="A137" s="3" t="s">
        <v>139</v>
      </c>
      <c r="B137" s="4" t="s">
        <v>1</v>
      </c>
      <c r="C137" s="4" t="s">
        <v>1</v>
      </c>
    </row>
    <row r="138" spans="1:3" ht="12.75">
      <c r="A138" s="3" t="s">
        <v>140</v>
      </c>
      <c r="B138" s="4" t="s">
        <v>1</v>
      </c>
      <c r="C138" s="4" t="s">
        <v>1</v>
      </c>
    </row>
    <row r="139" spans="1:3" ht="12.75">
      <c r="A139" s="3" t="s">
        <v>141</v>
      </c>
      <c r="B139" s="4" t="s">
        <v>1</v>
      </c>
      <c r="C139" s="4" t="s">
        <v>1</v>
      </c>
    </row>
    <row r="140" spans="1:3" ht="12.75">
      <c r="A140" s="3" t="s">
        <v>142</v>
      </c>
      <c r="B140" s="4" t="s">
        <v>1</v>
      </c>
      <c r="C140" s="4" t="s">
        <v>1</v>
      </c>
    </row>
    <row r="141" spans="1:3" ht="12.75">
      <c r="A141" s="3" t="s">
        <v>143</v>
      </c>
      <c r="B141" s="4" t="s">
        <v>1</v>
      </c>
      <c r="C141" s="4" t="s">
        <v>1</v>
      </c>
    </row>
    <row r="142" spans="1:3" ht="12.75">
      <c r="A142" s="3" t="s">
        <v>144</v>
      </c>
      <c r="B142" s="5">
        <v>1036614</v>
      </c>
      <c r="C142" s="5">
        <v>2822</v>
      </c>
    </row>
    <row r="143" spans="1:3" ht="12.75">
      <c r="A143" s="3" t="s">
        <v>145</v>
      </c>
      <c r="B143" s="4" t="s">
        <v>1</v>
      </c>
      <c r="C143" s="4" t="s">
        <v>1</v>
      </c>
    </row>
    <row r="144" spans="1:3" ht="12.75">
      <c r="A144" s="3" t="s">
        <v>146</v>
      </c>
      <c r="B144" s="4" t="s">
        <v>1</v>
      </c>
      <c r="C144" s="4" t="s">
        <v>1</v>
      </c>
    </row>
    <row r="145" spans="1:3" ht="12.75">
      <c r="A145" s="3" t="s">
        <v>147</v>
      </c>
      <c r="B145" s="4" t="s">
        <v>1</v>
      </c>
      <c r="C145" s="4" t="s">
        <v>1</v>
      </c>
    </row>
    <row r="146" spans="1:3" ht="12.75">
      <c r="A146" s="3" t="s">
        <v>148</v>
      </c>
      <c r="B146" s="4" t="s">
        <v>1</v>
      </c>
      <c r="C146" s="4" t="s">
        <v>1</v>
      </c>
    </row>
    <row r="147" spans="1:3" ht="12.75">
      <c r="A147" s="3" t="s">
        <v>149</v>
      </c>
      <c r="B147" s="4" t="s">
        <v>1</v>
      </c>
      <c r="C147" s="4" t="s">
        <v>1</v>
      </c>
    </row>
    <row r="148" spans="1:3" ht="12.75">
      <c r="A148" s="3" t="s">
        <v>150</v>
      </c>
      <c r="B148" s="4" t="s">
        <v>1</v>
      </c>
      <c r="C148" s="4" t="s">
        <v>1</v>
      </c>
    </row>
    <row r="149" spans="1:3" ht="12.75">
      <c r="A149" s="3" t="s">
        <v>151</v>
      </c>
      <c r="B149" s="4" t="s">
        <v>1</v>
      </c>
      <c r="C149" s="4" t="s">
        <v>1</v>
      </c>
    </row>
    <row r="150" spans="1:3" ht="12.75">
      <c r="A150" s="3" t="s">
        <v>152</v>
      </c>
      <c r="B150" s="4" t="s">
        <v>1</v>
      </c>
      <c r="C150" s="4" t="s">
        <v>1</v>
      </c>
    </row>
    <row r="151" spans="1:3" ht="12.75">
      <c r="A151" s="3" t="s">
        <v>153</v>
      </c>
      <c r="B151" s="4" t="s">
        <v>1</v>
      </c>
      <c r="C151" s="4" t="s">
        <v>1</v>
      </c>
    </row>
    <row r="152" spans="1:3" ht="12.75">
      <c r="A152" s="3" t="s">
        <v>154</v>
      </c>
      <c r="B152" s="4" t="s">
        <v>1</v>
      </c>
      <c r="C152" s="4" t="s">
        <v>1</v>
      </c>
    </row>
    <row r="153" spans="1:3" ht="12.75">
      <c r="A153" s="3" t="s">
        <v>155</v>
      </c>
      <c r="B153" s="4" t="s">
        <v>1</v>
      </c>
      <c r="C153" s="4" t="s">
        <v>1</v>
      </c>
    </row>
    <row r="154" spans="1:3" ht="12.75">
      <c r="A154" s="3" t="s">
        <v>156</v>
      </c>
      <c r="B154" s="4" t="s">
        <v>1</v>
      </c>
      <c r="C154" s="4" t="s">
        <v>1</v>
      </c>
    </row>
    <row r="155" spans="1:3" ht="12.75">
      <c r="A155" s="3" t="s">
        <v>157</v>
      </c>
      <c r="B155" s="4" t="s">
        <v>1</v>
      </c>
      <c r="C155" s="4" t="s">
        <v>1</v>
      </c>
    </row>
    <row r="156" spans="1:3" ht="12.75">
      <c r="A156" s="3" t="s">
        <v>158</v>
      </c>
      <c r="B156" s="4" t="s">
        <v>1</v>
      </c>
      <c r="C156" s="4" t="s">
        <v>1</v>
      </c>
    </row>
    <row r="157" spans="1:3" ht="12.75">
      <c r="A157" s="3" t="s">
        <v>159</v>
      </c>
      <c r="B157" s="4" t="s">
        <v>1</v>
      </c>
      <c r="C157" s="4" t="s">
        <v>1</v>
      </c>
    </row>
    <row r="158" spans="1:3" ht="12.75">
      <c r="A158" s="3" t="s">
        <v>160</v>
      </c>
      <c r="B158" s="4" t="s">
        <v>1</v>
      </c>
      <c r="C158" s="4" t="s">
        <v>1</v>
      </c>
    </row>
    <row r="159" spans="1:3" ht="12.75">
      <c r="A159" s="3" t="s">
        <v>161</v>
      </c>
      <c r="B159" s="4" t="s">
        <v>1</v>
      </c>
      <c r="C159" s="4" t="s">
        <v>1</v>
      </c>
    </row>
    <row r="160" spans="1:3" ht="12.75">
      <c r="A160" s="3" t="s">
        <v>162</v>
      </c>
      <c r="B160" s="4" t="s">
        <v>1</v>
      </c>
      <c r="C160" s="4" t="s">
        <v>1</v>
      </c>
    </row>
    <row r="161" spans="1:3" ht="12.75">
      <c r="A161" s="3" t="s">
        <v>163</v>
      </c>
      <c r="B161" s="4" t="s">
        <v>1</v>
      </c>
      <c r="C161" s="4" t="s">
        <v>1</v>
      </c>
    </row>
    <row r="162" spans="1:3" ht="12.75">
      <c r="A162" s="3" t="s">
        <v>164</v>
      </c>
      <c r="B162" s="4" t="s">
        <v>1</v>
      </c>
      <c r="C162" s="4" t="s">
        <v>1</v>
      </c>
    </row>
    <row r="163" spans="1:3" ht="12.75">
      <c r="A163" s="3" t="s">
        <v>165</v>
      </c>
      <c r="B163" s="4" t="s">
        <v>1</v>
      </c>
      <c r="C163" s="4" t="s">
        <v>1</v>
      </c>
    </row>
    <row r="164" spans="1:3" ht="12.75">
      <c r="A164" s="3" t="s">
        <v>166</v>
      </c>
      <c r="B164" s="4" t="s">
        <v>1</v>
      </c>
      <c r="C164" s="4" t="s">
        <v>1</v>
      </c>
    </row>
    <row r="165" spans="1:3" ht="12.75">
      <c r="A165" s="3" t="s">
        <v>167</v>
      </c>
      <c r="B165" s="4" t="s">
        <v>1</v>
      </c>
      <c r="C165" s="4" t="s">
        <v>1</v>
      </c>
    </row>
    <row r="166" spans="1:3" ht="12.75">
      <c r="A166" s="3" t="s">
        <v>168</v>
      </c>
      <c r="B166" s="4" t="s">
        <v>1</v>
      </c>
      <c r="C166" s="4" t="s">
        <v>1</v>
      </c>
    </row>
    <row r="167" spans="1:3" ht="12.75">
      <c r="A167" s="3" t="s">
        <v>169</v>
      </c>
      <c r="B167" s="4" t="s">
        <v>1</v>
      </c>
      <c r="C167" s="4" t="s">
        <v>1</v>
      </c>
    </row>
    <row r="168" spans="1:3" ht="12.75">
      <c r="A168" s="3" t="s">
        <v>170</v>
      </c>
      <c r="B168" s="4" t="s">
        <v>1</v>
      </c>
      <c r="C168" s="4" t="s">
        <v>1</v>
      </c>
    </row>
    <row r="169" spans="1:3" ht="12.75">
      <c r="A169" s="3" t="s">
        <v>171</v>
      </c>
      <c r="B169" s="4" t="s">
        <v>1</v>
      </c>
      <c r="C169" s="4" t="s">
        <v>1</v>
      </c>
    </row>
    <row r="170" spans="1:3" ht="12.75">
      <c r="A170" s="3" t="s">
        <v>172</v>
      </c>
      <c r="B170" s="4" t="s">
        <v>1</v>
      </c>
      <c r="C170" s="4" t="s">
        <v>1</v>
      </c>
    </row>
    <row r="171" spans="1:3" ht="12.75">
      <c r="A171" s="3" t="s">
        <v>173</v>
      </c>
      <c r="B171" s="4" t="s">
        <v>1</v>
      </c>
      <c r="C171" s="4" t="s">
        <v>1</v>
      </c>
    </row>
    <row r="172" spans="1:3" ht="12.75">
      <c r="A172" s="3" t="s">
        <v>174</v>
      </c>
      <c r="B172" s="5">
        <v>1036614</v>
      </c>
      <c r="C172" s="5">
        <v>2822</v>
      </c>
    </row>
    <row r="173" spans="1:3" ht="12.75">
      <c r="A173" s="3" t="s">
        <v>175</v>
      </c>
      <c r="B173" s="4" t="s">
        <v>1</v>
      </c>
      <c r="C173" s="4" t="s">
        <v>1</v>
      </c>
    </row>
    <row r="174" spans="1:3" ht="12.75">
      <c r="A174" s="3" t="s">
        <v>176</v>
      </c>
      <c r="B174" s="5">
        <v>1036614</v>
      </c>
      <c r="C174" s="5">
        <v>2822</v>
      </c>
    </row>
    <row r="175" spans="1:3" ht="12.75">
      <c r="A175" s="3" t="s">
        <v>177</v>
      </c>
      <c r="B175" s="4" t="s">
        <v>1</v>
      </c>
      <c r="C175" s="4" t="s">
        <v>1</v>
      </c>
    </row>
    <row r="176" spans="1:3" ht="12.75">
      <c r="A176" s="3" t="s">
        <v>178</v>
      </c>
      <c r="B176" s="4" t="s">
        <v>1</v>
      </c>
      <c r="C176" s="4" t="s">
        <v>1</v>
      </c>
    </row>
    <row r="177" spans="1:3" ht="12.75">
      <c r="A177" s="3" t="s">
        <v>179</v>
      </c>
      <c r="B177" s="4" t="s">
        <v>1</v>
      </c>
      <c r="C177" s="4" t="s">
        <v>1</v>
      </c>
    </row>
    <row r="178" spans="1:3" ht="12.75">
      <c r="A178" s="3" t="s">
        <v>180</v>
      </c>
      <c r="B178" s="5">
        <v>387021</v>
      </c>
      <c r="C178" s="5">
        <v>858</v>
      </c>
    </row>
    <row r="179" spans="1:3" ht="12.75">
      <c r="A179" s="3" t="s">
        <v>181</v>
      </c>
      <c r="B179" s="4" t="s">
        <v>1</v>
      </c>
      <c r="C179" s="4" t="s">
        <v>1</v>
      </c>
    </row>
    <row r="180" spans="1:3" ht="12.75">
      <c r="A180" s="3" t="s">
        <v>182</v>
      </c>
      <c r="B180" s="4" t="s">
        <v>1</v>
      </c>
      <c r="C180" s="4" t="s">
        <v>1</v>
      </c>
    </row>
    <row r="181" spans="1:3" ht="12.75">
      <c r="A181" s="3" t="s">
        <v>183</v>
      </c>
      <c r="B181" s="4" t="s">
        <v>1</v>
      </c>
      <c r="C181" s="4" t="s">
        <v>1</v>
      </c>
    </row>
    <row r="182" spans="1:3" ht="12.75">
      <c r="A182" s="3" t="s">
        <v>184</v>
      </c>
      <c r="B182" s="5">
        <v>384822</v>
      </c>
      <c r="C182" s="5">
        <v>845</v>
      </c>
    </row>
    <row r="183" spans="1:3" ht="12.75">
      <c r="A183" s="3" t="s">
        <v>185</v>
      </c>
      <c r="B183" s="4" t="s">
        <v>1</v>
      </c>
      <c r="C183" s="4" t="s">
        <v>1</v>
      </c>
    </row>
    <row r="184" spans="1:3" ht="12.75">
      <c r="A184" s="3" t="s">
        <v>186</v>
      </c>
      <c r="B184" s="4" t="s">
        <v>1</v>
      </c>
      <c r="C184" s="4" t="s">
        <v>1</v>
      </c>
    </row>
    <row r="185" spans="1:3" ht="12.75">
      <c r="A185" s="3" t="s">
        <v>187</v>
      </c>
      <c r="B185" s="4" t="s">
        <v>1</v>
      </c>
      <c r="C185" s="4" t="s">
        <v>1</v>
      </c>
    </row>
    <row r="186" spans="1:3" ht="12.75">
      <c r="A186" s="3" t="s">
        <v>188</v>
      </c>
      <c r="B186" s="4" t="s">
        <v>1</v>
      </c>
      <c r="C186" s="4" t="s">
        <v>1</v>
      </c>
    </row>
    <row r="187" spans="1:3" ht="12.75">
      <c r="A187" s="3" t="s">
        <v>189</v>
      </c>
      <c r="B187" s="5">
        <v>384822</v>
      </c>
      <c r="C187" s="5">
        <v>845</v>
      </c>
    </row>
    <row r="188" spans="1:3" ht="12.75">
      <c r="A188" s="3" t="s">
        <v>190</v>
      </c>
      <c r="B188" s="5">
        <v>2199</v>
      </c>
      <c r="C188" s="5">
        <v>13</v>
      </c>
    </row>
    <row r="189" spans="1:3" ht="12.75">
      <c r="A189" s="3" t="s">
        <v>191</v>
      </c>
      <c r="B189" s="4" t="s">
        <v>1</v>
      </c>
      <c r="C189" s="4" t="s">
        <v>1</v>
      </c>
    </row>
    <row r="190" spans="1:3" ht="12.75">
      <c r="A190" s="3" t="s">
        <v>192</v>
      </c>
      <c r="B190" s="4" t="s">
        <v>1</v>
      </c>
      <c r="C190" s="4" t="s">
        <v>1</v>
      </c>
    </row>
    <row r="191" spans="1:3" ht="12.75">
      <c r="A191" s="3" t="s">
        <v>193</v>
      </c>
      <c r="B191" s="5">
        <v>120</v>
      </c>
      <c r="C191" s="5">
        <v>0</v>
      </c>
    </row>
    <row r="192" spans="1:3" ht="12.75">
      <c r="A192" s="3" t="s">
        <v>194</v>
      </c>
      <c r="B192" s="5">
        <v>2079</v>
      </c>
      <c r="C192" s="5">
        <v>13</v>
      </c>
    </row>
    <row r="193" spans="1:3" ht="12.75">
      <c r="A193" s="3" t="s">
        <v>195</v>
      </c>
      <c r="B193" s="4" t="s">
        <v>1</v>
      </c>
      <c r="C193" s="4" t="s">
        <v>1</v>
      </c>
    </row>
    <row r="194" spans="1:3" ht="12.75">
      <c r="A194" s="3" t="s">
        <v>196</v>
      </c>
      <c r="B194" s="4" t="s">
        <v>1</v>
      </c>
      <c r="C194" s="4" t="s">
        <v>1</v>
      </c>
    </row>
    <row r="195" spans="1:3" ht="12.75">
      <c r="A195" s="3" t="s">
        <v>197</v>
      </c>
      <c r="B195" s="4" t="s">
        <v>1</v>
      </c>
      <c r="C195" s="4" t="s">
        <v>1</v>
      </c>
    </row>
    <row r="196" spans="1:3" ht="12.75">
      <c r="A196" s="3" t="s">
        <v>198</v>
      </c>
      <c r="B196" s="4" t="s">
        <v>1</v>
      </c>
      <c r="C196" s="4" t="s">
        <v>1</v>
      </c>
    </row>
    <row r="197" spans="1:3" ht="12.75">
      <c r="A197" s="3" t="s">
        <v>199</v>
      </c>
      <c r="B197" s="4" t="s">
        <v>1</v>
      </c>
      <c r="C197" s="4" t="s">
        <v>1</v>
      </c>
    </row>
    <row r="198" spans="1:3" ht="12.75">
      <c r="A198" s="3" t="s">
        <v>200</v>
      </c>
      <c r="B198" s="4" t="s">
        <v>1</v>
      </c>
      <c r="C198" s="4" t="s">
        <v>1</v>
      </c>
    </row>
    <row r="199" spans="1:3" ht="12.75">
      <c r="A199" s="3" t="s">
        <v>201</v>
      </c>
      <c r="B199" s="4" t="s">
        <v>1</v>
      </c>
      <c r="C199" s="4" t="s">
        <v>1</v>
      </c>
    </row>
    <row r="200" spans="1:3" ht="12.75">
      <c r="A200" s="3" t="s">
        <v>202</v>
      </c>
      <c r="B200" s="4" t="s">
        <v>1</v>
      </c>
      <c r="C200" s="4" t="s">
        <v>1</v>
      </c>
    </row>
    <row r="201" spans="1:3" ht="12.75">
      <c r="A201" s="3" t="s">
        <v>203</v>
      </c>
      <c r="B201" s="4" t="s">
        <v>1</v>
      </c>
      <c r="C201" s="4" t="s">
        <v>1</v>
      </c>
    </row>
    <row r="202" spans="1:3" ht="12.75">
      <c r="A202" s="3" t="s">
        <v>204</v>
      </c>
      <c r="B202" s="4" t="s">
        <v>1</v>
      </c>
      <c r="C202" s="4" t="s">
        <v>1</v>
      </c>
    </row>
    <row r="203" spans="1:3" ht="12.75">
      <c r="A203" s="3" t="s">
        <v>205</v>
      </c>
      <c r="B203" s="4" t="s">
        <v>1</v>
      </c>
      <c r="C203" s="4" t="s">
        <v>1</v>
      </c>
    </row>
    <row r="204" spans="1:3" ht="12.75">
      <c r="A204" s="3" t="s">
        <v>206</v>
      </c>
      <c r="B204" s="4" t="s">
        <v>1</v>
      </c>
      <c r="C204" s="4" t="s">
        <v>1</v>
      </c>
    </row>
    <row r="205" spans="1:3" ht="12.75">
      <c r="A205" s="3" t="s">
        <v>207</v>
      </c>
      <c r="B205" s="4" t="s">
        <v>1</v>
      </c>
      <c r="C205" s="4" t="s">
        <v>1</v>
      </c>
    </row>
    <row r="206" spans="1:3" ht="12.75">
      <c r="A206" s="3" t="s">
        <v>208</v>
      </c>
      <c r="B206" s="4" t="s">
        <v>1</v>
      </c>
      <c r="C206" s="4" t="s">
        <v>1</v>
      </c>
    </row>
    <row r="207" spans="1:3" ht="12.75">
      <c r="A207" s="3" t="s">
        <v>209</v>
      </c>
      <c r="B207" s="4" t="s">
        <v>1</v>
      </c>
      <c r="C207" s="4" t="s">
        <v>1</v>
      </c>
    </row>
    <row r="208" spans="1:3" ht="12.75">
      <c r="A208" s="3" t="s">
        <v>210</v>
      </c>
      <c r="B208" s="4" t="s">
        <v>1</v>
      </c>
      <c r="C208" s="4" t="s">
        <v>1</v>
      </c>
    </row>
    <row r="209" spans="1:3" ht="12.75">
      <c r="A209" s="3" t="s">
        <v>211</v>
      </c>
      <c r="B209" s="4" t="s">
        <v>1</v>
      </c>
      <c r="C209" s="4" t="s">
        <v>1</v>
      </c>
    </row>
    <row r="210" spans="1:3" ht="12.75">
      <c r="A210" s="3" t="s">
        <v>212</v>
      </c>
      <c r="B210" s="4" t="s">
        <v>1</v>
      </c>
      <c r="C210" s="4" t="s">
        <v>1</v>
      </c>
    </row>
    <row r="211" spans="1:3" ht="12.75">
      <c r="A211" s="3" t="s">
        <v>213</v>
      </c>
      <c r="B211" s="4" t="s">
        <v>1</v>
      </c>
      <c r="C211" s="4" t="s">
        <v>1</v>
      </c>
    </row>
    <row r="212" spans="1:3" ht="12.75">
      <c r="A212" s="3" t="s">
        <v>214</v>
      </c>
      <c r="B212" s="4" t="s">
        <v>1</v>
      </c>
      <c r="C212" s="4" t="s">
        <v>1</v>
      </c>
    </row>
    <row r="213" spans="1:3" ht="12.75">
      <c r="A213" s="3" t="s">
        <v>215</v>
      </c>
      <c r="B213" s="4" t="s">
        <v>1</v>
      </c>
      <c r="C213" s="4" t="s">
        <v>1</v>
      </c>
    </row>
    <row r="214" spans="1:3" ht="12.75">
      <c r="A214" s="3" t="s">
        <v>216</v>
      </c>
      <c r="B214" s="4" t="s">
        <v>1</v>
      </c>
      <c r="C214" s="4" t="s">
        <v>1</v>
      </c>
    </row>
    <row r="215" spans="1:3" ht="12.75">
      <c r="A215" s="3" t="s">
        <v>217</v>
      </c>
      <c r="B215" s="4" t="s">
        <v>1</v>
      </c>
      <c r="C215" s="4" t="s">
        <v>1</v>
      </c>
    </row>
    <row r="216" spans="1:3" ht="12.75">
      <c r="A216" s="3" t="s">
        <v>218</v>
      </c>
      <c r="B216" s="5">
        <v>20948913</v>
      </c>
      <c r="C216" s="5">
        <v>220921</v>
      </c>
    </row>
    <row r="217" spans="1:3" ht="12.75">
      <c r="A217" s="3" t="s">
        <v>219</v>
      </c>
      <c r="B217" s="4" t="s">
        <v>1</v>
      </c>
      <c r="C217" s="4" t="s">
        <v>1</v>
      </c>
    </row>
    <row r="218" spans="1:3" ht="12.75">
      <c r="A218" s="3" t="s">
        <v>220</v>
      </c>
      <c r="B218" s="4" t="s">
        <v>1</v>
      </c>
      <c r="C218" s="4" t="s">
        <v>1</v>
      </c>
    </row>
    <row r="219" spans="1:3" ht="12.75">
      <c r="A219" s="3" t="s">
        <v>221</v>
      </c>
      <c r="B219" s="4" t="s">
        <v>1</v>
      </c>
      <c r="C219" s="4" t="s">
        <v>1</v>
      </c>
    </row>
    <row r="220" spans="1:3" ht="12.75">
      <c r="A220" s="3" t="s">
        <v>222</v>
      </c>
      <c r="B220" s="4" t="s">
        <v>1</v>
      </c>
      <c r="C220" s="4" t="s">
        <v>1</v>
      </c>
    </row>
    <row r="221" spans="1:3" ht="12.75">
      <c r="A221" s="3" t="s">
        <v>223</v>
      </c>
      <c r="B221" s="4" t="s">
        <v>1</v>
      </c>
      <c r="C221" s="4" t="s">
        <v>1</v>
      </c>
    </row>
    <row r="222" spans="1:3" ht="12.75">
      <c r="A222" s="3" t="s">
        <v>224</v>
      </c>
      <c r="B222" s="4" t="s">
        <v>1</v>
      </c>
      <c r="C222" s="4" t="s">
        <v>1</v>
      </c>
    </row>
    <row r="223" spans="1:3" ht="12.75">
      <c r="A223" s="3" t="s">
        <v>225</v>
      </c>
      <c r="B223" s="4" t="s">
        <v>1</v>
      </c>
      <c r="C223" s="4" t="s">
        <v>1</v>
      </c>
    </row>
    <row r="224" spans="1:3" ht="12.75">
      <c r="A224" s="3" t="s">
        <v>226</v>
      </c>
      <c r="B224" s="4" t="s">
        <v>1</v>
      </c>
      <c r="C224" s="4" t="s">
        <v>1</v>
      </c>
    </row>
    <row r="225" spans="1:3" ht="12.75">
      <c r="A225" s="3" t="s">
        <v>227</v>
      </c>
      <c r="B225" s="4" t="s">
        <v>1</v>
      </c>
      <c r="C225" s="4" t="s">
        <v>1</v>
      </c>
    </row>
    <row r="226" spans="1:3" ht="12.75">
      <c r="A226" s="3" t="s">
        <v>228</v>
      </c>
      <c r="B226" s="4" t="s">
        <v>1</v>
      </c>
      <c r="C226" s="4" t="s">
        <v>1</v>
      </c>
    </row>
    <row r="227" spans="1:3" ht="12.75">
      <c r="A227" s="3" t="s">
        <v>229</v>
      </c>
      <c r="B227" s="4" t="s">
        <v>1</v>
      </c>
      <c r="C227" s="4" t="s">
        <v>1</v>
      </c>
    </row>
    <row r="228" spans="1:3" ht="12.75">
      <c r="A228" s="3" t="s">
        <v>230</v>
      </c>
      <c r="B228" s="4" t="s">
        <v>1</v>
      </c>
      <c r="C228" s="4" t="s">
        <v>1</v>
      </c>
    </row>
    <row r="229" spans="1:3" ht="12.75">
      <c r="A229" s="3" t="s">
        <v>231</v>
      </c>
      <c r="B229" s="4" t="s">
        <v>1</v>
      </c>
      <c r="C229" s="4" t="s">
        <v>1</v>
      </c>
    </row>
    <row r="230" spans="1:3" ht="12.75">
      <c r="A230" s="3" t="s">
        <v>232</v>
      </c>
      <c r="B230" s="4" t="s">
        <v>1</v>
      </c>
      <c r="C230" s="4" t="s">
        <v>1</v>
      </c>
    </row>
    <row r="231" spans="1:3" ht="12.75">
      <c r="A231" s="3" t="s">
        <v>233</v>
      </c>
      <c r="B231" s="4" t="s">
        <v>1</v>
      </c>
      <c r="C231" s="4" t="s">
        <v>1</v>
      </c>
    </row>
    <row r="232" spans="1:3" ht="12.75">
      <c r="A232" s="3" t="s">
        <v>234</v>
      </c>
      <c r="B232" s="4" t="s">
        <v>1</v>
      </c>
      <c r="C232" s="4" t="s">
        <v>1</v>
      </c>
    </row>
    <row r="233" spans="1:3" ht="12.75">
      <c r="A233" s="3" t="s">
        <v>235</v>
      </c>
      <c r="B233" s="4" t="s">
        <v>1</v>
      </c>
      <c r="C233" s="4" t="s">
        <v>1</v>
      </c>
    </row>
    <row r="234" spans="1:3" ht="12.75">
      <c r="A234" s="3" t="s">
        <v>236</v>
      </c>
      <c r="B234" s="4" t="s">
        <v>1</v>
      </c>
      <c r="C234" s="4" t="s">
        <v>1</v>
      </c>
    </row>
    <row r="235" spans="1:3" ht="12.75">
      <c r="A235" s="3" t="s">
        <v>237</v>
      </c>
      <c r="B235" s="4" t="s">
        <v>1</v>
      </c>
      <c r="C235" s="4" t="s">
        <v>1</v>
      </c>
    </row>
    <row r="236" spans="1:3" ht="12.75">
      <c r="A236" s="3" t="s">
        <v>238</v>
      </c>
      <c r="B236" s="4" t="s">
        <v>1</v>
      </c>
      <c r="C236" s="4" t="s">
        <v>1</v>
      </c>
    </row>
    <row r="237" spans="1:3" ht="12.75">
      <c r="A237" s="3" t="s">
        <v>239</v>
      </c>
      <c r="B237" s="4" t="s">
        <v>1</v>
      </c>
      <c r="C237" s="4" t="s">
        <v>1</v>
      </c>
    </row>
    <row r="238" spans="1:3" ht="12.75">
      <c r="A238" s="3" t="s">
        <v>240</v>
      </c>
      <c r="B238" s="4" t="s">
        <v>1</v>
      </c>
      <c r="C238" s="4" t="s">
        <v>1</v>
      </c>
    </row>
    <row r="239" spans="1:3" ht="12.75">
      <c r="A239" s="3" t="s">
        <v>241</v>
      </c>
      <c r="B239" s="5">
        <v>29503</v>
      </c>
      <c r="C239" s="5">
        <v>81</v>
      </c>
    </row>
    <row r="240" spans="1:3" ht="12.75">
      <c r="A240" s="3" t="s">
        <v>242</v>
      </c>
      <c r="B240" s="5">
        <v>29503</v>
      </c>
      <c r="C240" s="5">
        <v>81</v>
      </c>
    </row>
    <row r="241" spans="1:3" ht="12.75">
      <c r="A241" s="3" t="s">
        <v>243</v>
      </c>
      <c r="B241" s="4" t="s">
        <v>1</v>
      </c>
      <c r="C241" s="4" t="s">
        <v>1</v>
      </c>
    </row>
    <row r="242" spans="1:3" ht="12.75">
      <c r="A242" s="3" t="s">
        <v>244</v>
      </c>
      <c r="B242" s="5">
        <v>27539</v>
      </c>
      <c r="C242" s="5">
        <v>59</v>
      </c>
    </row>
    <row r="243" spans="1:3" ht="12.75">
      <c r="A243" s="3" t="s">
        <v>245</v>
      </c>
      <c r="B243" s="5">
        <v>1964</v>
      </c>
      <c r="C243" s="5">
        <v>22</v>
      </c>
    </row>
    <row r="244" spans="1:3" ht="12.75">
      <c r="A244" s="3" t="s">
        <v>246</v>
      </c>
      <c r="B244" s="4" t="s">
        <v>1</v>
      </c>
      <c r="C244" s="4" t="s">
        <v>1</v>
      </c>
    </row>
    <row r="245" spans="1:3" ht="12.75">
      <c r="A245" s="3" t="s">
        <v>247</v>
      </c>
      <c r="B245" s="4" t="s">
        <v>1</v>
      </c>
      <c r="C245" s="4" t="s">
        <v>1</v>
      </c>
    </row>
    <row r="246" spans="1:3" ht="12.75">
      <c r="A246" s="3" t="s">
        <v>248</v>
      </c>
      <c r="B246" s="4" t="s">
        <v>1</v>
      </c>
      <c r="C246" s="4" t="s">
        <v>1</v>
      </c>
    </row>
    <row r="247" spans="1:3" ht="12.75">
      <c r="A247" s="3" t="s">
        <v>249</v>
      </c>
      <c r="B247" s="4" t="s">
        <v>1</v>
      </c>
      <c r="C247" s="4" t="s">
        <v>1</v>
      </c>
    </row>
    <row r="248" spans="1:3" ht="12.75">
      <c r="A248" s="3" t="s">
        <v>250</v>
      </c>
      <c r="B248" s="4" t="s">
        <v>1</v>
      </c>
      <c r="C248" s="4" t="s">
        <v>1</v>
      </c>
    </row>
    <row r="249" spans="1:3" ht="12.75">
      <c r="A249" s="3" t="s">
        <v>251</v>
      </c>
      <c r="B249" s="4" t="s">
        <v>1</v>
      </c>
      <c r="C249" s="4" t="s">
        <v>1</v>
      </c>
    </row>
    <row r="250" spans="1:3" ht="12.75">
      <c r="A250" s="3" t="s">
        <v>252</v>
      </c>
      <c r="B250" s="4" t="s">
        <v>1</v>
      </c>
      <c r="C250" s="4" t="s">
        <v>1</v>
      </c>
    </row>
    <row r="251" spans="1:3" ht="12.75">
      <c r="A251" s="3" t="s">
        <v>253</v>
      </c>
      <c r="B251" s="4" t="s">
        <v>1</v>
      </c>
      <c r="C251" s="4" t="s">
        <v>1</v>
      </c>
    </row>
    <row r="252" spans="1:3" ht="12.75">
      <c r="A252" s="3" t="s">
        <v>254</v>
      </c>
      <c r="B252" s="4" t="s">
        <v>1</v>
      </c>
      <c r="C252" s="4" t="s">
        <v>1</v>
      </c>
    </row>
    <row r="253" spans="1:3" ht="12.75">
      <c r="A253" s="3" t="s">
        <v>255</v>
      </c>
      <c r="B253" s="4" t="s">
        <v>1</v>
      </c>
      <c r="C253" s="4" t="s">
        <v>1</v>
      </c>
    </row>
    <row r="254" spans="1:3" ht="12.75">
      <c r="A254" s="3" t="s">
        <v>256</v>
      </c>
      <c r="B254" s="4" t="s">
        <v>1</v>
      </c>
      <c r="C254" s="4" t="s">
        <v>1</v>
      </c>
    </row>
    <row r="255" spans="1:3" ht="12.75">
      <c r="A255" s="3" t="s">
        <v>257</v>
      </c>
      <c r="B255" s="4" t="s">
        <v>1</v>
      </c>
      <c r="C255" s="4" t="s">
        <v>1</v>
      </c>
    </row>
    <row r="256" spans="1:3" ht="12.75">
      <c r="A256" s="3" t="s">
        <v>258</v>
      </c>
      <c r="B256" s="4" t="s">
        <v>1</v>
      </c>
      <c r="C256" s="4" t="s">
        <v>1</v>
      </c>
    </row>
    <row r="257" spans="1:3" ht="12.75">
      <c r="A257" s="3" t="s">
        <v>259</v>
      </c>
      <c r="B257" s="4" t="s">
        <v>1</v>
      </c>
      <c r="C257" s="4" t="s">
        <v>1</v>
      </c>
    </row>
    <row r="258" spans="1:3" ht="12.75">
      <c r="A258" s="3" t="s">
        <v>260</v>
      </c>
      <c r="B258" s="4" t="s">
        <v>1</v>
      </c>
      <c r="C258" s="4" t="s">
        <v>1</v>
      </c>
    </row>
    <row r="259" spans="1:3" ht="12.75">
      <c r="A259" s="3" t="s">
        <v>261</v>
      </c>
      <c r="B259" s="4" t="s">
        <v>1</v>
      </c>
      <c r="C259" s="4" t="s">
        <v>1</v>
      </c>
    </row>
    <row r="260" spans="1:3" ht="12.75">
      <c r="A260" s="3" t="s">
        <v>262</v>
      </c>
      <c r="B260" s="4" t="s">
        <v>1</v>
      </c>
      <c r="C260" s="4" t="s">
        <v>1</v>
      </c>
    </row>
    <row r="261" spans="1:3" ht="12.75">
      <c r="A261" s="3" t="s">
        <v>263</v>
      </c>
      <c r="B261" s="4" t="s">
        <v>1</v>
      </c>
      <c r="C261" s="4" t="s">
        <v>1</v>
      </c>
    </row>
    <row r="262" spans="1:3" ht="12.75">
      <c r="A262" s="3" t="s">
        <v>264</v>
      </c>
      <c r="B262" s="4" t="s">
        <v>1</v>
      </c>
      <c r="C262" s="4" t="s">
        <v>1</v>
      </c>
    </row>
    <row r="263" spans="1:3" ht="12.75">
      <c r="A263" s="3" t="s">
        <v>265</v>
      </c>
      <c r="B263" s="4" t="s">
        <v>1</v>
      </c>
      <c r="C263" s="4" t="s">
        <v>1</v>
      </c>
    </row>
    <row r="264" spans="1:3" ht="12.75">
      <c r="A264" s="3" t="s">
        <v>266</v>
      </c>
      <c r="B264" s="4" t="s">
        <v>1</v>
      </c>
      <c r="C264" s="4" t="s">
        <v>1</v>
      </c>
    </row>
    <row r="265" spans="1:3" ht="12.75">
      <c r="A265" s="3" t="s">
        <v>267</v>
      </c>
      <c r="B265" s="4" t="s">
        <v>1</v>
      </c>
      <c r="C265" s="4" t="s">
        <v>1</v>
      </c>
    </row>
    <row r="266" spans="1:3" ht="12.75">
      <c r="A266" s="3" t="s">
        <v>268</v>
      </c>
      <c r="B266" s="4" t="s">
        <v>1</v>
      </c>
      <c r="C266" s="4" t="s">
        <v>1</v>
      </c>
    </row>
    <row r="267" spans="1:3" ht="12.75">
      <c r="A267" s="3" t="s">
        <v>269</v>
      </c>
      <c r="B267" s="4" t="s">
        <v>1</v>
      </c>
      <c r="C267" s="4" t="s">
        <v>1</v>
      </c>
    </row>
    <row r="268" spans="1:3" ht="12.75">
      <c r="A268" s="3" t="s">
        <v>270</v>
      </c>
      <c r="B268" s="4" t="s">
        <v>1</v>
      </c>
      <c r="C268" s="4" t="s">
        <v>1</v>
      </c>
    </row>
    <row r="269" spans="1:3" ht="12.75">
      <c r="A269" s="3" t="s">
        <v>271</v>
      </c>
      <c r="B269" s="4" t="s">
        <v>1</v>
      </c>
      <c r="C269" s="4" t="s">
        <v>1</v>
      </c>
    </row>
    <row r="270" spans="1:3" ht="12.75">
      <c r="A270" s="3" t="s">
        <v>272</v>
      </c>
      <c r="B270" s="4" t="s">
        <v>1</v>
      </c>
      <c r="C270" s="4" t="s">
        <v>1</v>
      </c>
    </row>
    <row r="271" spans="1:3" ht="12.75">
      <c r="A271" s="3" t="s">
        <v>273</v>
      </c>
      <c r="B271" s="4" t="s">
        <v>1</v>
      </c>
      <c r="C271" s="4" t="s">
        <v>1</v>
      </c>
    </row>
    <row r="272" spans="1:3" ht="12.75">
      <c r="A272" s="3" t="s">
        <v>274</v>
      </c>
      <c r="B272" s="4" t="s">
        <v>1</v>
      </c>
      <c r="C272" s="4" t="s">
        <v>1</v>
      </c>
    </row>
    <row r="273" spans="1:3" ht="12.75">
      <c r="A273" s="3" t="s">
        <v>275</v>
      </c>
      <c r="B273" s="4" t="s">
        <v>1</v>
      </c>
      <c r="C273" s="4" t="s">
        <v>1</v>
      </c>
    </row>
    <row r="274" spans="1:3" ht="12.75">
      <c r="A274" s="3" t="s">
        <v>276</v>
      </c>
      <c r="B274" s="4" t="s">
        <v>1</v>
      </c>
      <c r="C274" s="4" t="s">
        <v>1</v>
      </c>
    </row>
    <row r="275" spans="1:3" ht="12.75">
      <c r="A275" s="3" t="s">
        <v>277</v>
      </c>
      <c r="B275" s="4" t="s">
        <v>1</v>
      </c>
      <c r="C275" s="4" t="s">
        <v>1</v>
      </c>
    </row>
    <row r="276" spans="1:3" ht="12.75">
      <c r="A276" s="3" t="s">
        <v>278</v>
      </c>
      <c r="B276" s="4" t="s">
        <v>1</v>
      </c>
      <c r="C276" s="4" t="s">
        <v>1</v>
      </c>
    </row>
    <row r="277" spans="1:3" ht="12.75">
      <c r="A277" s="3" t="s">
        <v>279</v>
      </c>
      <c r="B277" s="4" t="s">
        <v>1</v>
      </c>
      <c r="C277" s="4" t="s">
        <v>1</v>
      </c>
    </row>
    <row r="278" spans="1:3" ht="12.75">
      <c r="A278" s="3" t="s">
        <v>280</v>
      </c>
      <c r="B278" s="4" t="s">
        <v>1</v>
      </c>
      <c r="C278" s="4" t="s">
        <v>1</v>
      </c>
    </row>
    <row r="279" spans="1:3" ht="12.75">
      <c r="A279" s="3" t="s">
        <v>281</v>
      </c>
      <c r="B279" s="4" t="s">
        <v>1</v>
      </c>
      <c r="C279" s="4" t="s">
        <v>1</v>
      </c>
    </row>
    <row r="280" spans="1:3" ht="12.75">
      <c r="A280" s="3" t="s">
        <v>282</v>
      </c>
      <c r="B280" s="4" t="s">
        <v>1</v>
      </c>
      <c r="C280" s="4" t="s">
        <v>1</v>
      </c>
    </row>
    <row r="281" spans="1:3" ht="12.75">
      <c r="A281" s="3" t="s">
        <v>283</v>
      </c>
      <c r="B281" s="4" t="s">
        <v>1</v>
      </c>
      <c r="C281" s="4" t="s">
        <v>1</v>
      </c>
    </row>
    <row r="282" spans="1:3" ht="12.75">
      <c r="A282" s="3" t="s">
        <v>284</v>
      </c>
      <c r="B282" s="4" t="s">
        <v>1</v>
      </c>
      <c r="C282" s="4" t="s">
        <v>1</v>
      </c>
    </row>
    <row r="283" spans="1:3" ht="12.75">
      <c r="A283" s="3" t="s">
        <v>285</v>
      </c>
      <c r="B283" s="4" t="s">
        <v>1</v>
      </c>
      <c r="C283" s="4" t="s">
        <v>1</v>
      </c>
    </row>
    <row r="284" spans="1:3" ht="12.75">
      <c r="A284" s="3" t="s">
        <v>286</v>
      </c>
      <c r="B284" s="4" t="s">
        <v>1</v>
      </c>
      <c r="C284" s="4" t="s">
        <v>1</v>
      </c>
    </row>
    <row r="285" spans="1:3" ht="12.75">
      <c r="A285" s="3" t="s">
        <v>287</v>
      </c>
      <c r="B285" s="4" t="s">
        <v>1</v>
      </c>
      <c r="C285" s="4" t="s">
        <v>1</v>
      </c>
    </row>
    <row r="286" spans="1:3" ht="12.75">
      <c r="A286" s="3" t="s">
        <v>288</v>
      </c>
      <c r="B286" s="4" t="s">
        <v>1</v>
      </c>
      <c r="C286" s="4" t="s">
        <v>1</v>
      </c>
    </row>
    <row r="287" spans="1:3" ht="12.75">
      <c r="A287" s="3" t="s">
        <v>289</v>
      </c>
      <c r="B287" s="4" t="s">
        <v>1</v>
      </c>
      <c r="C287" s="4" t="s">
        <v>1</v>
      </c>
    </row>
    <row r="288" spans="1:3" ht="12.75">
      <c r="A288" s="3" t="s">
        <v>290</v>
      </c>
      <c r="B288" s="4" t="s">
        <v>1</v>
      </c>
      <c r="C288" s="4" t="s">
        <v>1</v>
      </c>
    </row>
    <row r="289" spans="1:3" ht="12.75">
      <c r="A289" s="3" t="s">
        <v>291</v>
      </c>
      <c r="B289" s="4" t="s">
        <v>1</v>
      </c>
      <c r="C289" s="4" t="s">
        <v>1</v>
      </c>
    </row>
    <row r="290" spans="1:3" ht="12.75">
      <c r="A290" s="3" t="s">
        <v>292</v>
      </c>
      <c r="B290" s="4" t="s">
        <v>1</v>
      </c>
      <c r="C290" s="4" t="s">
        <v>1</v>
      </c>
    </row>
    <row r="291" spans="1:3" ht="12.75">
      <c r="A291" s="3" t="s">
        <v>293</v>
      </c>
      <c r="B291" s="4" t="s">
        <v>1</v>
      </c>
      <c r="C291" s="4" t="s">
        <v>1</v>
      </c>
    </row>
    <row r="292" spans="1:3" ht="12.75">
      <c r="A292" s="3" t="s">
        <v>294</v>
      </c>
      <c r="B292" s="4" t="s">
        <v>1</v>
      </c>
      <c r="C292" s="4" t="s">
        <v>1</v>
      </c>
    </row>
    <row r="293" spans="1:3" ht="12.75">
      <c r="A293" s="3" t="s">
        <v>295</v>
      </c>
      <c r="B293" s="4" t="s">
        <v>1</v>
      </c>
      <c r="C293" s="4" t="s">
        <v>1</v>
      </c>
    </row>
    <row r="294" spans="1:3" ht="12.75">
      <c r="A294" s="3" t="s">
        <v>296</v>
      </c>
      <c r="B294" s="4" t="s">
        <v>1</v>
      </c>
      <c r="C294" s="4" t="s">
        <v>1</v>
      </c>
    </row>
    <row r="295" spans="1:3" ht="12.75">
      <c r="A295" s="3" t="s">
        <v>297</v>
      </c>
      <c r="B295" s="4" t="s">
        <v>1</v>
      </c>
      <c r="C295" s="4" t="s">
        <v>1</v>
      </c>
    </row>
    <row r="296" spans="1:3" ht="12.75">
      <c r="A296" s="3" t="s">
        <v>298</v>
      </c>
      <c r="B296" s="4" t="s">
        <v>1</v>
      </c>
      <c r="C296" s="4" t="s">
        <v>1</v>
      </c>
    </row>
    <row r="297" spans="1:3" ht="12.75">
      <c r="A297" s="3" t="s">
        <v>299</v>
      </c>
      <c r="B297" s="5">
        <v>11381</v>
      </c>
      <c r="C297" s="5">
        <v>43</v>
      </c>
    </row>
    <row r="298" spans="1:3" ht="12.75">
      <c r="A298" s="3" t="s">
        <v>300</v>
      </c>
      <c r="B298" s="5">
        <v>405</v>
      </c>
      <c r="C298" s="5">
        <v>1</v>
      </c>
    </row>
    <row r="299" spans="1:3" ht="12.75">
      <c r="A299" s="3" t="s">
        <v>301</v>
      </c>
      <c r="B299" s="5">
        <v>405</v>
      </c>
      <c r="C299" s="5">
        <v>1</v>
      </c>
    </row>
    <row r="300" spans="1:3" ht="12.75">
      <c r="A300" s="3" t="s">
        <v>302</v>
      </c>
      <c r="B300" s="4" t="s">
        <v>1</v>
      </c>
      <c r="C300" s="4" t="s">
        <v>1</v>
      </c>
    </row>
    <row r="301" spans="1:3" ht="12.75">
      <c r="A301" s="3" t="s">
        <v>303</v>
      </c>
      <c r="B301" s="4" t="s">
        <v>1</v>
      </c>
      <c r="C301" s="4" t="s">
        <v>1</v>
      </c>
    </row>
    <row r="302" spans="1:3" ht="12.75">
      <c r="A302" s="3" t="s">
        <v>304</v>
      </c>
      <c r="B302" s="4" t="s">
        <v>1</v>
      </c>
      <c r="C302" s="4" t="s">
        <v>1</v>
      </c>
    </row>
    <row r="303" spans="1:3" ht="12.75">
      <c r="A303" s="3" t="s">
        <v>305</v>
      </c>
      <c r="B303" s="4" t="s">
        <v>1</v>
      </c>
      <c r="C303" s="4" t="s">
        <v>1</v>
      </c>
    </row>
    <row r="304" spans="1:3" ht="12.75">
      <c r="A304" s="3" t="s">
        <v>306</v>
      </c>
      <c r="B304" s="5">
        <v>10973</v>
      </c>
      <c r="C304" s="5">
        <v>42</v>
      </c>
    </row>
    <row r="305" spans="1:3" ht="12.75">
      <c r="A305" s="3" t="s">
        <v>307</v>
      </c>
      <c r="B305" s="5">
        <v>10973</v>
      </c>
      <c r="C305" s="5">
        <v>42</v>
      </c>
    </row>
    <row r="306" spans="1:3" ht="12.75">
      <c r="A306" s="3" t="s">
        <v>308</v>
      </c>
      <c r="B306" s="4" t="s">
        <v>1</v>
      </c>
      <c r="C306" s="4" t="s">
        <v>1</v>
      </c>
    </row>
    <row r="307" spans="1:3" ht="12.75">
      <c r="A307" s="3" t="s">
        <v>309</v>
      </c>
      <c r="B307" s="4" t="s">
        <v>1</v>
      </c>
      <c r="C307" s="4" t="s">
        <v>1</v>
      </c>
    </row>
    <row r="308" spans="1:3" ht="12.75">
      <c r="A308" s="3" t="s">
        <v>310</v>
      </c>
      <c r="B308" s="4" t="s">
        <v>1</v>
      </c>
      <c r="C308" s="4" t="s">
        <v>1</v>
      </c>
    </row>
    <row r="309" spans="1:3" ht="12.75">
      <c r="A309" s="3" t="s">
        <v>311</v>
      </c>
      <c r="B309" s="4" t="s">
        <v>1</v>
      </c>
      <c r="C309" s="4" t="s">
        <v>1</v>
      </c>
    </row>
    <row r="310" spans="1:3" ht="12.75">
      <c r="A310" s="3" t="s">
        <v>312</v>
      </c>
      <c r="B310" s="5">
        <v>3</v>
      </c>
      <c r="C310" s="5">
        <v>0</v>
      </c>
    </row>
    <row r="311" spans="1:3" ht="12.75">
      <c r="A311" s="3" t="s">
        <v>313</v>
      </c>
      <c r="B311" s="5">
        <v>3</v>
      </c>
      <c r="C311" s="5">
        <v>0</v>
      </c>
    </row>
    <row r="312" spans="1:3" ht="12.75">
      <c r="A312" s="3" t="s">
        <v>314</v>
      </c>
      <c r="B312" s="5">
        <v>6409726</v>
      </c>
      <c r="C312" s="5">
        <v>31016</v>
      </c>
    </row>
    <row r="313" spans="1:3" ht="12.75">
      <c r="A313" s="3" t="s">
        <v>315</v>
      </c>
      <c r="B313" s="4" t="s">
        <v>1</v>
      </c>
      <c r="C313" s="4" t="s">
        <v>1</v>
      </c>
    </row>
    <row r="314" spans="1:3" ht="12.75">
      <c r="A314" s="3" t="s">
        <v>316</v>
      </c>
      <c r="B314" s="4" t="s">
        <v>1</v>
      </c>
      <c r="C314" s="4" t="s">
        <v>1</v>
      </c>
    </row>
    <row r="315" spans="1:3" ht="12.75">
      <c r="A315" s="3" t="s">
        <v>317</v>
      </c>
      <c r="B315" s="4" t="s">
        <v>1</v>
      </c>
      <c r="C315" s="4" t="s">
        <v>1</v>
      </c>
    </row>
    <row r="316" spans="1:3" ht="12.75">
      <c r="A316" s="3" t="s">
        <v>318</v>
      </c>
      <c r="B316" s="4" t="s">
        <v>1</v>
      </c>
      <c r="C316" s="4" t="s">
        <v>1</v>
      </c>
    </row>
    <row r="317" spans="1:3" ht="12.75">
      <c r="A317" s="3" t="s">
        <v>319</v>
      </c>
      <c r="B317" s="4" t="s">
        <v>1</v>
      </c>
      <c r="C317" s="4" t="s">
        <v>1</v>
      </c>
    </row>
    <row r="318" spans="1:3" ht="12.75">
      <c r="A318" s="3" t="s">
        <v>320</v>
      </c>
      <c r="B318" s="4" t="s">
        <v>1</v>
      </c>
      <c r="C318" s="4" t="s">
        <v>1</v>
      </c>
    </row>
    <row r="319" spans="1:3" ht="12.75">
      <c r="A319" s="3" t="s">
        <v>321</v>
      </c>
      <c r="B319" s="4" t="s">
        <v>1</v>
      </c>
      <c r="C319" s="4" t="s">
        <v>1</v>
      </c>
    </row>
    <row r="320" spans="1:3" ht="12.75">
      <c r="A320" s="3" t="s">
        <v>322</v>
      </c>
      <c r="B320" s="4" t="s">
        <v>1</v>
      </c>
      <c r="C320" s="4" t="s">
        <v>1</v>
      </c>
    </row>
    <row r="321" spans="1:3" ht="12.75">
      <c r="A321" s="3" t="s">
        <v>323</v>
      </c>
      <c r="B321" s="5">
        <v>49026</v>
      </c>
      <c r="C321" s="5">
        <v>273</v>
      </c>
    </row>
    <row r="322" spans="1:3" ht="12.75">
      <c r="A322" s="3" t="s">
        <v>324</v>
      </c>
      <c r="B322" s="5">
        <v>49026</v>
      </c>
      <c r="C322" s="5">
        <v>273</v>
      </c>
    </row>
    <row r="323" spans="1:3" ht="12.75">
      <c r="A323" s="3" t="s">
        <v>325</v>
      </c>
      <c r="B323" s="4" t="s">
        <v>1</v>
      </c>
      <c r="C323" s="4" t="s">
        <v>1</v>
      </c>
    </row>
    <row r="324" spans="1:3" ht="12.75">
      <c r="A324" s="3" t="s">
        <v>326</v>
      </c>
      <c r="B324" s="4" t="s">
        <v>1</v>
      </c>
      <c r="C324" s="4" t="s">
        <v>1</v>
      </c>
    </row>
    <row r="325" spans="1:3" ht="12.75">
      <c r="A325" s="3" t="s">
        <v>327</v>
      </c>
      <c r="B325" s="4" t="s">
        <v>1</v>
      </c>
      <c r="C325" s="4" t="s">
        <v>1</v>
      </c>
    </row>
    <row r="326" spans="1:3" ht="12.75">
      <c r="A326" s="3" t="s">
        <v>328</v>
      </c>
      <c r="B326" s="4" t="s">
        <v>1</v>
      </c>
      <c r="C326" s="4" t="s">
        <v>1</v>
      </c>
    </row>
    <row r="327" spans="1:3" ht="12.75">
      <c r="A327" s="3" t="s">
        <v>329</v>
      </c>
      <c r="B327" s="4" t="s">
        <v>1</v>
      </c>
      <c r="C327" s="4" t="s">
        <v>1</v>
      </c>
    </row>
    <row r="328" spans="1:3" ht="12.75">
      <c r="A328" s="3" t="s">
        <v>330</v>
      </c>
      <c r="B328" s="4" t="s">
        <v>1</v>
      </c>
      <c r="C328" s="4" t="s">
        <v>1</v>
      </c>
    </row>
    <row r="329" spans="1:3" ht="12.75">
      <c r="A329" s="3" t="s">
        <v>331</v>
      </c>
      <c r="B329" s="4" t="s">
        <v>1</v>
      </c>
      <c r="C329" s="4" t="s">
        <v>1</v>
      </c>
    </row>
    <row r="330" spans="1:3" ht="12.75">
      <c r="A330" s="3" t="s">
        <v>332</v>
      </c>
      <c r="B330" s="4" t="s">
        <v>1</v>
      </c>
      <c r="C330" s="4" t="s">
        <v>1</v>
      </c>
    </row>
    <row r="331" spans="1:3" ht="12.75">
      <c r="A331" s="3" t="s">
        <v>333</v>
      </c>
      <c r="B331" s="4" t="s">
        <v>1</v>
      </c>
      <c r="C331" s="4" t="s">
        <v>1</v>
      </c>
    </row>
    <row r="332" spans="1:3" ht="12.75">
      <c r="A332" s="3" t="s">
        <v>334</v>
      </c>
      <c r="B332" s="4" t="s">
        <v>1</v>
      </c>
      <c r="C332" s="4" t="s">
        <v>1</v>
      </c>
    </row>
    <row r="333" spans="1:3" ht="12.75">
      <c r="A333" s="3" t="s">
        <v>335</v>
      </c>
      <c r="B333" s="4" t="s">
        <v>1</v>
      </c>
      <c r="C333" s="4" t="s">
        <v>1</v>
      </c>
    </row>
    <row r="334" spans="1:3" ht="12.75">
      <c r="A334" s="3" t="s">
        <v>336</v>
      </c>
      <c r="B334" s="4" t="s">
        <v>1</v>
      </c>
      <c r="C334" s="4" t="s">
        <v>1</v>
      </c>
    </row>
    <row r="335" spans="1:3" ht="12.75">
      <c r="A335" s="3" t="s">
        <v>337</v>
      </c>
      <c r="B335" s="4" t="s">
        <v>1</v>
      </c>
      <c r="C335" s="4" t="s">
        <v>1</v>
      </c>
    </row>
    <row r="336" spans="1:3" ht="12.75">
      <c r="A336" s="3" t="s">
        <v>338</v>
      </c>
      <c r="B336" s="4" t="s">
        <v>1</v>
      </c>
      <c r="C336" s="4" t="s">
        <v>1</v>
      </c>
    </row>
    <row r="337" spans="1:3" ht="12.75">
      <c r="A337" s="3" t="s">
        <v>339</v>
      </c>
      <c r="B337" s="4" t="s">
        <v>1</v>
      </c>
      <c r="C337" s="4" t="s">
        <v>1</v>
      </c>
    </row>
    <row r="338" spans="1:3" ht="12.75">
      <c r="A338" s="3" t="s">
        <v>340</v>
      </c>
      <c r="B338" s="5">
        <v>4110595</v>
      </c>
      <c r="C338" s="5">
        <v>19946</v>
      </c>
    </row>
    <row r="339" spans="1:3" ht="12.75">
      <c r="A339" s="3" t="s">
        <v>341</v>
      </c>
      <c r="B339" s="5">
        <v>887</v>
      </c>
      <c r="C339" s="5">
        <v>5</v>
      </c>
    </row>
    <row r="340" spans="1:3" ht="12.75">
      <c r="A340" s="3" t="s">
        <v>342</v>
      </c>
      <c r="B340" s="4" t="s">
        <v>1</v>
      </c>
      <c r="C340" s="4" t="s">
        <v>1</v>
      </c>
    </row>
    <row r="341" spans="1:3" ht="12.75">
      <c r="A341" s="3" t="s">
        <v>343</v>
      </c>
      <c r="B341" s="4" t="s">
        <v>1</v>
      </c>
      <c r="C341" s="4" t="s">
        <v>1</v>
      </c>
    </row>
    <row r="342" spans="1:3" ht="12.75">
      <c r="A342" s="3" t="s">
        <v>344</v>
      </c>
      <c r="B342" s="5">
        <v>4109708</v>
      </c>
      <c r="C342" s="5">
        <v>19941</v>
      </c>
    </row>
    <row r="343" spans="1:3" ht="12.75">
      <c r="A343" s="3" t="s">
        <v>345</v>
      </c>
      <c r="B343" s="5">
        <v>617</v>
      </c>
      <c r="C343" s="5">
        <v>5</v>
      </c>
    </row>
    <row r="344" spans="1:3" ht="12.75">
      <c r="A344" s="3" t="s">
        <v>346</v>
      </c>
      <c r="B344" s="5">
        <v>617</v>
      </c>
      <c r="C344" s="5">
        <v>5</v>
      </c>
    </row>
    <row r="345" spans="1:3" ht="12.75">
      <c r="A345" s="3" t="s">
        <v>347</v>
      </c>
      <c r="B345" s="4" t="s">
        <v>1</v>
      </c>
      <c r="C345" s="4" t="s">
        <v>1</v>
      </c>
    </row>
    <row r="346" spans="1:3" ht="12.75">
      <c r="A346" s="3" t="s">
        <v>348</v>
      </c>
      <c r="B346" s="4" t="s">
        <v>1</v>
      </c>
      <c r="C346" s="4" t="s">
        <v>1</v>
      </c>
    </row>
    <row r="347" spans="1:3" ht="12.75">
      <c r="A347" s="3" t="s">
        <v>349</v>
      </c>
      <c r="B347" s="4" t="s">
        <v>1</v>
      </c>
      <c r="C347" s="4" t="s">
        <v>1</v>
      </c>
    </row>
    <row r="348" spans="1:3" ht="12.75">
      <c r="A348" s="3" t="s">
        <v>350</v>
      </c>
      <c r="B348" s="4" t="s">
        <v>1</v>
      </c>
      <c r="C348" s="4" t="s">
        <v>1</v>
      </c>
    </row>
    <row r="349" spans="1:3" ht="12.75">
      <c r="A349" s="3" t="s">
        <v>351</v>
      </c>
      <c r="B349" s="4" t="s">
        <v>1</v>
      </c>
      <c r="C349" s="4" t="s">
        <v>1</v>
      </c>
    </row>
    <row r="350" spans="1:3" ht="12.75">
      <c r="A350" s="3" t="s">
        <v>352</v>
      </c>
      <c r="B350" s="4" t="s">
        <v>1</v>
      </c>
      <c r="C350" s="4" t="s">
        <v>1</v>
      </c>
    </row>
    <row r="351" spans="1:3" ht="12.75">
      <c r="A351" s="3" t="s">
        <v>353</v>
      </c>
      <c r="B351" s="4" t="s">
        <v>1</v>
      </c>
      <c r="C351" s="4" t="s">
        <v>1</v>
      </c>
    </row>
    <row r="352" spans="1:3" ht="12.75">
      <c r="A352" s="3" t="s">
        <v>354</v>
      </c>
      <c r="B352" s="4" t="s">
        <v>1</v>
      </c>
      <c r="C352" s="4" t="s">
        <v>1</v>
      </c>
    </row>
    <row r="353" spans="1:3" ht="12.75">
      <c r="A353" s="3" t="s">
        <v>355</v>
      </c>
      <c r="B353" s="4" t="s">
        <v>1</v>
      </c>
      <c r="C353" s="4" t="s">
        <v>1</v>
      </c>
    </row>
    <row r="354" spans="1:3" ht="12.75">
      <c r="A354" s="3" t="s">
        <v>356</v>
      </c>
      <c r="B354" s="4" t="s">
        <v>1</v>
      </c>
      <c r="C354" s="4" t="s">
        <v>1</v>
      </c>
    </row>
    <row r="355" spans="1:3" ht="12.75">
      <c r="A355" s="3" t="s">
        <v>357</v>
      </c>
      <c r="B355" s="4" t="s">
        <v>1</v>
      </c>
      <c r="C355" s="4" t="s">
        <v>1</v>
      </c>
    </row>
    <row r="356" spans="1:3" ht="12.75">
      <c r="A356" s="3" t="s">
        <v>358</v>
      </c>
      <c r="B356" s="4" t="s">
        <v>1</v>
      </c>
      <c r="C356" s="4" t="s">
        <v>1</v>
      </c>
    </row>
    <row r="357" spans="1:3" ht="12.75">
      <c r="A357" s="3" t="s">
        <v>359</v>
      </c>
      <c r="B357" s="4" t="s">
        <v>1</v>
      </c>
      <c r="C357" s="4" t="s">
        <v>1</v>
      </c>
    </row>
    <row r="358" spans="1:3" ht="12.75">
      <c r="A358" s="3" t="s">
        <v>360</v>
      </c>
      <c r="B358" s="4" t="s">
        <v>1</v>
      </c>
      <c r="C358" s="4" t="s">
        <v>1</v>
      </c>
    </row>
    <row r="359" spans="1:3" ht="12.75">
      <c r="A359" s="3" t="s">
        <v>361</v>
      </c>
      <c r="B359" s="4" t="s">
        <v>1</v>
      </c>
      <c r="C359" s="4" t="s">
        <v>1</v>
      </c>
    </row>
    <row r="360" spans="1:3" ht="12.75">
      <c r="A360" s="3" t="s">
        <v>362</v>
      </c>
      <c r="B360" s="4" t="s">
        <v>1</v>
      </c>
      <c r="C360" s="4" t="s">
        <v>1</v>
      </c>
    </row>
    <row r="361" spans="1:3" ht="12.75">
      <c r="A361" s="3" t="s">
        <v>363</v>
      </c>
      <c r="B361" s="4" t="s">
        <v>1</v>
      </c>
      <c r="C361" s="4" t="s">
        <v>1</v>
      </c>
    </row>
    <row r="362" spans="1:3" ht="12.75">
      <c r="A362" s="3" t="s">
        <v>364</v>
      </c>
      <c r="B362" s="4" t="s">
        <v>1</v>
      </c>
      <c r="C362" s="4" t="s">
        <v>1</v>
      </c>
    </row>
    <row r="363" spans="1:3" ht="12.75">
      <c r="A363" s="3" t="s">
        <v>365</v>
      </c>
      <c r="B363" s="4" t="s">
        <v>1</v>
      </c>
      <c r="C363" s="4" t="s">
        <v>1</v>
      </c>
    </row>
    <row r="364" spans="1:3" ht="12.75">
      <c r="A364" s="3" t="s">
        <v>366</v>
      </c>
      <c r="B364" s="4" t="s">
        <v>1</v>
      </c>
      <c r="C364" s="4" t="s">
        <v>1</v>
      </c>
    </row>
    <row r="365" spans="1:3" ht="12.75">
      <c r="A365" s="3" t="s">
        <v>367</v>
      </c>
      <c r="B365" s="4" t="s">
        <v>1</v>
      </c>
      <c r="C365" s="4" t="s">
        <v>1</v>
      </c>
    </row>
    <row r="366" spans="1:3" ht="12.75">
      <c r="A366" s="3" t="s">
        <v>368</v>
      </c>
      <c r="B366" s="5">
        <v>427513</v>
      </c>
      <c r="C366" s="5">
        <v>4012</v>
      </c>
    </row>
    <row r="367" spans="1:3" ht="12.75">
      <c r="A367" s="3" t="s">
        <v>369</v>
      </c>
      <c r="B367" s="4" t="s">
        <v>1</v>
      </c>
      <c r="C367" s="4" t="s">
        <v>1</v>
      </c>
    </row>
    <row r="368" spans="1:3" ht="12.75">
      <c r="A368" s="3" t="s">
        <v>370</v>
      </c>
      <c r="B368" s="5">
        <v>427513</v>
      </c>
      <c r="C368" s="5">
        <v>4012</v>
      </c>
    </row>
    <row r="369" spans="1:3" ht="12.75">
      <c r="A369" s="3" t="s">
        <v>371</v>
      </c>
      <c r="B369" s="5">
        <v>1821977</v>
      </c>
      <c r="C369" s="5">
        <v>6780</v>
      </c>
    </row>
    <row r="370" spans="1:3" ht="12.75">
      <c r="A370" s="3" t="s">
        <v>372</v>
      </c>
      <c r="B370" s="4" t="s">
        <v>1</v>
      </c>
      <c r="C370" s="4" t="s">
        <v>1</v>
      </c>
    </row>
    <row r="371" spans="1:3" ht="12.75">
      <c r="A371" s="3" t="s">
        <v>373</v>
      </c>
      <c r="B371" s="5">
        <v>110</v>
      </c>
      <c r="C371" s="5">
        <v>1</v>
      </c>
    </row>
    <row r="372" spans="1:3" ht="12.75">
      <c r="A372" s="3" t="s">
        <v>374</v>
      </c>
      <c r="B372" s="4" t="s">
        <v>1</v>
      </c>
      <c r="C372" s="4" t="s">
        <v>1</v>
      </c>
    </row>
    <row r="373" spans="1:3" ht="12.75">
      <c r="A373" s="3" t="s">
        <v>375</v>
      </c>
      <c r="B373" s="4" t="s">
        <v>1</v>
      </c>
      <c r="C373" s="4" t="s">
        <v>1</v>
      </c>
    </row>
    <row r="374" spans="1:3" ht="12.75">
      <c r="A374" s="3" t="s">
        <v>376</v>
      </c>
      <c r="B374" s="5">
        <v>1064106</v>
      </c>
      <c r="C374" s="5">
        <v>2255</v>
      </c>
    </row>
    <row r="375" spans="1:3" ht="12.75">
      <c r="A375" s="3" t="s">
        <v>377</v>
      </c>
      <c r="B375" s="5">
        <v>757761</v>
      </c>
      <c r="C375" s="5">
        <v>4523</v>
      </c>
    </row>
    <row r="376" spans="1:3" ht="12.75">
      <c r="A376" s="3" t="s">
        <v>378</v>
      </c>
      <c r="B376" s="5">
        <v>497652</v>
      </c>
      <c r="C376" s="5">
        <v>527</v>
      </c>
    </row>
    <row r="377" spans="1:3" ht="12.75">
      <c r="A377" s="3" t="s">
        <v>379</v>
      </c>
      <c r="B377" s="4" t="s">
        <v>1</v>
      </c>
      <c r="C377" s="4" t="s">
        <v>1</v>
      </c>
    </row>
    <row r="378" spans="1:3" ht="12.75">
      <c r="A378" s="3" t="s">
        <v>380</v>
      </c>
      <c r="B378" s="4" t="s">
        <v>1</v>
      </c>
      <c r="C378" s="4" t="s">
        <v>1</v>
      </c>
    </row>
    <row r="379" spans="1:3" ht="12.75">
      <c r="A379" s="3" t="s">
        <v>381</v>
      </c>
      <c r="B379" s="5">
        <v>1421</v>
      </c>
      <c r="C379" s="5">
        <v>6</v>
      </c>
    </row>
    <row r="380" spans="1:3" ht="12.75">
      <c r="A380" s="3" t="s">
        <v>382</v>
      </c>
      <c r="B380" s="5">
        <v>1421</v>
      </c>
      <c r="C380" s="5">
        <v>6</v>
      </c>
    </row>
    <row r="381" spans="1:3" ht="12.75">
      <c r="A381" s="3" t="s">
        <v>383</v>
      </c>
      <c r="B381" s="5">
        <v>10814</v>
      </c>
      <c r="C381" s="5">
        <v>73</v>
      </c>
    </row>
    <row r="382" spans="1:3" ht="12.75">
      <c r="A382" s="3" t="s">
        <v>384</v>
      </c>
      <c r="B382" s="5">
        <v>10814</v>
      </c>
      <c r="C382" s="5">
        <v>73</v>
      </c>
    </row>
    <row r="383" spans="1:3" ht="12.75">
      <c r="A383" s="3" t="s">
        <v>385</v>
      </c>
      <c r="B383" s="4" t="s">
        <v>1</v>
      </c>
      <c r="C383" s="4" t="s">
        <v>1</v>
      </c>
    </row>
    <row r="384" spans="1:3" ht="12.75">
      <c r="A384" s="3" t="s">
        <v>386</v>
      </c>
      <c r="B384" s="4" t="s">
        <v>1</v>
      </c>
      <c r="C384" s="4" t="s">
        <v>1</v>
      </c>
    </row>
    <row r="385" spans="1:3" ht="12.75">
      <c r="A385" s="3" t="s">
        <v>387</v>
      </c>
      <c r="B385" s="4" t="s">
        <v>1</v>
      </c>
      <c r="C385" s="4" t="s">
        <v>1</v>
      </c>
    </row>
    <row r="386" spans="1:3" ht="12.75">
      <c r="A386" s="3" t="s">
        <v>388</v>
      </c>
      <c r="B386" s="4" t="s">
        <v>1</v>
      </c>
      <c r="C386" s="4" t="s">
        <v>1</v>
      </c>
    </row>
    <row r="387" spans="1:3" ht="12.75">
      <c r="A387" s="3" t="s">
        <v>389</v>
      </c>
      <c r="B387" s="4" t="s">
        <v>1</v>
      </c>
      <c r="C387" s="4" t="s">
        <v>1</v>
      </c>
    </row>
    <row r="388" spans="1:3" ht="12.75">
      <c r="A388" s="3" t="s">
        <v>390</v>
      </c>
      <c r="B388" s="4" t="s">
        <v>1</v>
      </c>
      <c r="C388" s="4" t="s">
        <v>1</v>
      </c>
    </row>
    <row r="389" spans="1:3" ht="12.75">
      <c r="A389" s="3" t="s">
        <v>391</v>
      </c>
      <c r="B389" s="5">
        <v>485418</v>
      </c>
      <c r="C389" s="5">
        <v>447</v>
      </c>
    </row>
    <row r="390" spans="1:3" ht="12.75">
      <c r="A390" s="3" t="s">
        <v>392</v>
      </c>
      <c r="B390" s="4" t="s">
        <v>1</v>
      </c>
      <c r="C390" s="4" t="s">
        <v>1</v>
      </c>
    </row>
    <row r="391" spans="1:3" ht="12.75">
      <c r="A391" s="3" t="s">
        <v>393</v>
      </c>
      <c r="B391" s="4" t="s">
        <v>1</v>
      </c>
      <c r="C391" s="4" t="s">
        <v>1</v>
      </c>
    </row>
    <row r="392" spans="1:3" ht="12.75">
      <c r="A392" s="3" t="s">
        <v>394</v>
      </c>
      <c r="B392" s="4" t="s">
        <v>1</v>
      </c>
      <c r="C392" s="4" t="s">
        <v>1</v>
      </c>
    </row>
    <row r="393" spans="1:3" ht="12.75">
      <c r="A393" s="3" t="s">
        <v>395</v>
      </c>
      <c r="B393" s="4" t="s">
        <v>1</v>
      </c>
      <c r="C393" s="4" t="s">
        <v>1</v>
      </c>
    </row>
    <row r="394" spans="1:3" ht="12.75">
      <c r="A394" s="3" t="s">
        <v>396</v>
      </c>
      <c r="B394" s="4" t="s">
        <v>1</v>
      </c>
      <c r="C394" s="4" t="s">
        <v>1</v>
      </c>
    </row>
    <row r="395" spans="1:3" ht="12.75">
      <c r="A395" s="3" t="s">
        <v>397</v>
      </c>
      <c r="B395" s="4" t="s">
        <v>1</v>
      </c>
      <c r="C395" s="4" t="s">
        <v>1</v>
      </c>
    </row>
    <row r="396" spans="1:3" ht="12.75">
      <c r="A396" s="3" t="s">
        <v>398</v>
      </c>
      <c r="B396" s="4" t="s">
        <v>1</v>
      </c>
      <c r="C396" s="4" t="s">
        <v>1</v>
      </c>
    </row>
    <row r="397" spans="1:3" ht="12.75">
      <c r="A397" s="3" t="s">
        <v>399</v>
      </c>
      <c r="B397" s="4" t="s">
        <v>1</v>
      </c>
      <c r="C397" s="4" t="s">
        <v>1</v>
      </c>
    </row>
    <row r="398" spans="1:3" ht="12.75">
      <c r="A398" s="3" t="s">
        <v>400</v>
      </c>
      <c r="B398" s="4" t="s">
        <v>1</v>
      </c>
      <c r="C398" s="4" t="s">
        <v>1</v>
      </c>
    </row>
    <row r="399" spans="1:3" ht="12.75">
      <c r="A399" s="3" t="s">
        <v>401</v>
      </c>
      <c r="B399" s="4" t="s">
        <v>1</v>
      </c>
      <c r="C399" s="4" t="s">
        <v>1</v>
      </c>
    </row>
    <row r="400" spans="1:3" ht="12.75">
      <c r="A400" s="3" t="s">
        <v>402</v>
      </c>
      <c r="B400" s="5">
        <v>485418</v>
      </c>
      <c r="C400" s="5">
        <v>447</v>
      </c>
    </row>
    <row r="401" spans="1:3" ht="12.75">
      <c r="A401" s="3" t="s">
        <v>403</v>
      </c>
      <c r="B401" s="4" t="s">
        <v>1</v>
      </c>
      <c r="C401" s="4" t="s">
        <v>1</v>
      </c>
    </row>
    <row r="402" spans="1:3" ht="12.75">
      <c r="A402" s="3" t="s">
        <v>404</v>
      </c>
      <c r="B402" s="4" t="s">
        <v>1</v>
      </c>
      <c r="C402" s="4" t="s">
        <v>1</v>
      </c>
    </row>
    <row r="403" spans="1:3" ht="12.75">
      <c r="A403" s="3" t="s">
        <v>405</v>
      </c>
      <c r="B403" s="5">
        <v>24</v>
      </c>
      <c r="C403" s="5">
        <v>0</v>
      </c>
    </row>
    <row r="404" spans="1:3" ht="12.75">
      <c r="A404" s="3" t="s">
        <v>406</v>
      </c>
      <c r="B404" s="4" t="s">
        <v>1</v>
      </c>
      <c r="C404" s="4" t="s">
        <v>1</v>
      </c>
    </row>
    <row r="405" spans="1:3" ht="12.75">
      <c r="A405" s="3" t="s">
        <v>407</v>
      </c>
      <c r="B405" s="4" t="s">
        <v>1</v>
      </c>
      <c r="C405" s="4" t="s">
        <v>1</v>
      </c>
    </row>
    <row r="406" spans="1:3" ht="12.75">
      <c r="A406" s="3" t="s">
        <v>408</v>
      </c>
      <c r="B406" s="4" t="s">
        <v>1</v>
      </c>
      <c r="C406" s="4" t="s">
        <v>1</v>
      </c>
    </row>
    <row r="407" spans="1:3" ht="12.75">
      <c r="A407" s="3" t="s">
        <v>409</v>
      </c>
      <c r="B407" s="4" t="s">
        <v>1</v>
      </c>
      <c r="C407" s="4" t="s">
        <v>1</v>
      </c>
    </row>
    <row r="408" spans="1:3" ht="12.75">
      <c r="A408" s="3" t="s">
        <v>410</v>
      </c>
      <c r="B408" s="4" t="s">
        <v>1</v>
      </c>
      <c r="C408" s="4" t="s">
        <v>1</v>
      </c>
    </row>
    <row r="409" spans="1:3" ht="12.75">
      <c r="A409" s="3" t="s">
        <v>411</v>
      </c>
      <c r="B409" s="4" t="s">
        <v>1</v>
      </c>
      <c r="C409" s="4" t="s">
        <v>1</v>
      </c>
    </row>
    <row r="410" spans="1:3" ht="12.75">
      <c r="A410" s="3" t="s">
        <v>412</v>
      </c>
      <c r="B410" s="4" t="s">
        <v>1</v>
      </c>
      <c r="C410" s="4" t="s">
        <v>1</v>
      </c>
    </row>
    <row r="411" spans="1:3" ht="12.75">
      <c r="A411" s="3" t="s">
        <v>413</v>
      </c>
      <c r="B411" s="4" t="s">
        <v>1</v>
      </c>
      <c r="C411" s="4" t="s">
        <v>1</v>
      </c>
    </row>
    <row r="412" spans="1:3" ht="12.75">
      <c r="A412" s="3" t="s">
        <v>414</v>
      </c>
      <c r="B412" s="4" t="s">
        <v>1</v>
      </c>
      <c r="C412" s="4" t="s">
        <v>1</v>
      </c>
    </row>
    <row r="413" spans="1:3" ht="12.75">
      <c r="A413" s="3" t="s">
        <v>415</v>
      </c>
      <c r="B413" s="4" t="s">
        <v>1</v>
      </c>
      <c r="C413" s="4" t="s">
        <v>1</v>
      </c>
    </row>
    <row r="414" spans="1:3" ht="12.75">
      <c r="A414" s="3" t="s">
        <v>416</v>
      </c>
      <c r="B414" s="4" t="s">
        <v>1</v>
      </c>
      <c r="C414" s="4" t="s">
        <v>1</v>
      </c>
    </row>
    <row r="415" spans="1:3" ht="12.75">
      <c r="A415" s="3" t="s">
        <v>417</v>
      </c>
      <c r="B415" s="4" t="s">
        <v>1</v>
      </c>
      <c r="C415" s="4" t="s">
        <v>1</v>
      </c>
    </row>
    <row r="416" spans="1:3" ht="12.75">
      <c r="A416" s="3" t="s">
        <v>418</v>
      </c>
      <c r="B416" s="4" t="s">
        <v>1</v>
      </c>
      <c r="C416" s="4" t="s">
        <v>1</v>
      </c>
    </row>
    <row r="417" spans="1:3" ht="12.75">
      <c r="A417" s="3" t="s">
        <v>419</v>
      </c>
      <c r="B417" s="5">
        <v>24</v>
      </c>
      <c r="C417" s="5">
        <v>0</v>
      </c>
    </row>
    <row r="418" spans="1:3" ht="12.75">
      <c r="A418" s="3" t="s">
        <v>420</v>
      </c>
      <c r="B418" s="4" t="s">
        <v>1</v>
      </c>
      <c r="C418" s="4" t="s">
        <v>1</v>
      </c>
    </row>
    <row r="419" spans="1:3" ht="12.75">
      <c r="A419" s="3" t="s">
        <v>421</v>
      </c>
      <c r="B419" s="4" t="s">
        <v>1</v>
      </c>
      <c r="C419" s="4" t="s">
        <v>1</v>
      </c>
    </row>
    <row r="420" spans="1:3" ht="12.75">
      <c r="A420" s="3" t="s">
        <v>422</v>
      </c>
      <c r="B420" s="4" t="s">
        <v>1</v>
      </c>
      <c r="C420" s="4" t="s">
        <v>1</v>
      </c>
    </row>
    <row r="421" spans="1:3" ht="12.75">
      <c r="A421" s="3" t="s">
        <v>423</v>
      </c>
      <c r="B421" s="4" t="s">
        <v>1</v>
      </c>
      <c r="C421" s="4" t="s">
        <v>1</v>
      </c>
    </row>
    <row r="422" spans="1:3" ht="12.75">
      <c r="A422" s="3" t="s">
        <v>424</v>
      </c>
      <c r="B422" s="4" t="s">
        <v>1</v>
      </c>
      <c r="C422" s="4" t="s">
        <v>1</v>
      </c>
    </row>
    <row r="423" spans="1:3" ht="12.75">
      <c r="A423" s="3" t="s">
        <v>425</v>
      </c>
      <c r="B423" s="4" t="s">
        <v>1</v>
      </c>
      <c r="C423" s="4" t="s">
        <v>1</v>
      </c>
    </row>
    <row r="424" spans="1:3" ht="12.75">
      <c r="A424" s="3" t="s">
        <v>426</v>
      </c>
      <c r="B424" s="4" t="s">
        <v>1</v>
      </c>
      <c r="C424" s="4" t="s">
        <v>1</v>
      </c>
    </row>
    <row r="425" spans="1:3" ht="12.75">
      <c r="A425" s="3" t="s">
        <v>427</v>
      </c>
      <c r="B425" s="5">
        <v>24</v>
      </c>
      <c r="C425" s="5">
        <v>0</v>
      </c>
    </row>
    <row r="426" spans="1:3" ht="12.75">
      <c r="A426" s="3" t="s">
        <v>428</v>
      </c>
      <c r="B426" s="5">
        <v>13225</v>
      </c>
      <c r="C426" s="5">
        <v>278</v>
      </c>
    </row>
    <row r="427" spans="1:3" ht="12.75">
      <c r="A427" s="3" t="s">
        <v>429</v>
      </c>
      <c r="B427" s="4" t="s">
        <v>1</v>
      </c>
      <c r="C427" s="4" t="s">
        <v>1</v>
      </c>
    </row>
    <row r="428" spans="1:3" ht="12.75">
      <c r="A428" s="3" t="s">
        <v>430</v>
      </c>
      <c r="B428" s="4" t="s">
        <v>1</v>
      </c>
      <c r="C428" s="4" t="s">
        <v>1</v>
      </c>
    </row>
    <row r="429" spans="1:3" ht="12.75">
      <c r="A429" s="3" t="s">
        <v>431</v>
      </c>
      <c r="B429" s="4" t="s">
        <v>1</v>
      </c>
      <c r="C429" s="4" t="s">
        <v>1</v>
      </c>
    </row>
    <row r="430" spans="1:3" ht="12.75">
      <c r="A430" s="3" t="s">
        <v>432</v>
      </c>
      <c r="B430" s="4" t="s">
        <v>1</v>
      </c>
      <c r="C430" s="4" t="s">
        <v>1</v>
      </c>
    </row>
    <row r="431" spans="1:3" ht="12.75">
      <c r="A431" s="3" t="s">
        <v>433</v>
      </c>
      <c r="B431" s="4" t="s">
        <v>1</v>
      </c>
      <c r="C431" s="4" t="s">
        <v>1</v>
      </c>
    </row>
    <row r="432" spans="1:3" ht="12.75">
      <c r="A432" s="3" t="s">
        <v>434</v>
      </c>
      <c r="B432" s="4" t="s">
        <v>1</v>
      </c>
      <c r="C432" s="4" t="s">
        <v>1</v>
      </c>
    </row>
    <row r="433" spans="1:3" ht="12.75">
      <c r="A433" s="3" t="s">
        <v>435</v>
      </c>
      <c r="B433" s="4" t="s">
        <v>1</v>
      </c>
      <c r="C433" s="4" t="s">
        <v>1</v>
      </c>
    </row>
    <row r="434" spans="1:3" ht="12.75">
      <c r="A434" s="3" t="s">
        <v>436</v>
      </c>
      <c r="B434" s="4" t="s">
        <v>1</v>
      </c>
      <c r="C434" s="4" t="s">
        <v>1</v>
      </c>
    </row>
    <row r="435" spans="1:3" ht="12.75">
      <c r="A435" s="3" t="s">
        <v>437</v>
      </c>
      <c r="B435" s="4" t="s">
        <v>1</v>
      </c>
      <c r="C435" s="4" t="s">
        <v>1</v>
      </c>
    </row>
    <row r="436" spans="1:3" ht="12.75">
      <c r="A436" s="3" t="s">
        <v>438</v>
      </c>
      <c r="B436" s="4" t="s">
        <v>1</v>
      </c>
      <c r="C436" s="4" t="s">
        <v>1</v>
      </c>
    </row>
    <row r="437" spans="1:3" ht="12.75">
      <c r="A437" s="3" t="s">
        <v>439</v>
      </c>
      <c r="B437" s="4" t="s">
        <v>1</v>
      </c>
      <c r="C437" s="4" t="s">
        <v>1</v>
      </c>
    </row>
    <row r="438" spans="1:3" ht="12.75">
      <c r="A438" s="3" t="s">
        <v>440</v>
      </c>
      <c r="B438" s="4" t="s">
        <v>1</v>
      </c>
      <c r="C438" s="4" t="s">
        <v>1</v>
      </c>
    </row>
    <row r="439" spans="1:3" ht="12.75">
      <c r="A439" s="3" t="s">
        <v>441</v>
      </c>
      <c r="B439" s="4" t="s">
        <v>1</v>
      </c>
      <c r="C439" s="4" t="s">
        <v>1</v>
      </c>
    </row>
    <row r="440" spans="1:3" ht="12.75">
      <c r="A440" s="3" t="s">
        <v>442</v>
      </c>
      <c r="B440" s="4" t="s">
        <v>1</v>
      </c>
      <c r="C440" s="4" t="s">
        <v>1</v>
      </c>
    </row>
    <row r="441" spans="1:3" ht="12.75">
      <c r="A441" s="3" t="s">
        <v>443</v>
      </c>
      <c r="B441" s="5">
        <v>13225</v>
      </c>
      <c r="C441" s="5">
        <v>278</v>
      </c>
    </row>
    <row r="442" spans="1:3" ht="12.75">
      <c r="A442" s="3" t="s">
        <v>444</v>
      </c>
      <c r="B442" s="4" t="s">
        <v>1</v>
      </c>
      <c r="C442" s="4" t="s">
        <v>1</v>
      </c>
    </row>
    <row r="443" spans="1:3" ht="12.75">
      <c r="A443" s="3" t="s">
        <v>445</v>
      </c>
      <c r="B443" s="4" t="s">
        <v>1</v>
      </c>
      <c r="C443" s="4" t="s">
        <v>1</v>
      </c>
    </row>
    <row r="444" spans="1:3" ht="12.75">
      <c r="A444" s="3" t="s">
        <v>446</v>
      </c>
      <c r="B444" s="5">
        <v>10533</v>
      </c>
      <c r="C444" s="5">
        <v>261</v>
      </c>
    </row>
    <row r="445" spans="1:3" ht="12.75">
      <c r="A445" s="3" t="s">
        <v>447</v>
      </c>
      <c r="B445" s="5">
        <v>5</v>
      </c>
      <c r="C445" s="5">
        <v>0</v>
      </c>
    </row>
    <row r="446" spans="1:3" ht="12.75">
      <c r="A446" s="3" t="s">
        <v>448</v>
      </c>
      <c r="B446" s="4" t="s">
        <v>1</v>
      </c>
      <c r="C446" s="4" t="s">
        <v>1</v>
      </c>
    </row>
    <row r="447" spans="1:3" ht="12.75">
      <c r="A447" s="3" t="s">
        <v>449</v>
      </c>
      <c r="B447" s="5">
        <v>2687</v>
      </c>
      <c r="C447" s="5">
        <v>17</v>
      </c>
    </row>
    <row r="448" spans="1:3" ht="12.75">
      <c r="A448" s="3" t="s">
        <v>450</v>
      </c>
      <c r="B448" s="5">
        <v>23579</v>
      </c>
      <c r="C448" s="5">
        <v>115</v>
      </c>
    </row>
    <row r="449" spans="1:3" ht="12.75">
      <c r="A449" s="3" t="s">
        <v>451</v>
      </c>
      <c r="B449" s="4" t="s">
        <v>1</v>
      </c>
      <c r="C449" s="4" t="s">
        <v>1</v>
      </c>
    </row>
    <row r="450" spans="1:3" ht="12.75">
      <c r="A450" s="3" t="s">
        <v>452</v>
      </c>
      <c r="B450" s="4" t="s">
        <v>1</v>
      </c>
      <c r="C450" s="4" t="s">
        <v>1</v>
      </c>
    </row>
    <row r="451" spans="1:3" ht="12.75">
      <c r="A451" s="3" t="s">
        <v>453</v>
      </c>
      <c r="B451" s="4" t="s">
        <v>1</v>
      </c>
      <c r="C451" s="4" t="s">
        <v>1</v>
      </c>
    </row>
    <row r="452" spans="1:3" ht="12.75">
      <c r="A452" s="3" t="s">
        <v>454</v>
      </c>
      <c r="B452" s="4" t="s">
        <v>1</v>
      </c>
      <c r="C452" s="4" t="s">
        <v>1</v>
      </c>
    </row>
    <row r="453" spans="1:3" ht="12.75">
      <c r="A453" s="3" t="s">
        <v>455</v>
      </c>
      <c r="B453" s="4" t="s">
        <v>1</v>
      </c>
      <c r="C453" s="4" t="s">
        <v>1</v>
      </c>
    </row>
    <row r="454" spans="1:3" ht="12.75">
      <c r="A454" s="3" t="s">
        <v>456</v>
      </c>
      <c r="B454" s="4" t="s">
        <v>1</v>
      </c>
      <c r="C454" s="4" t="s">
        <v>1</v>
      </c>
    </row>
    <row r="455" spans="1:3" ht="12.75">
      <c r="A455" s="3" t="s">
        <v>457</v>
      </c>
      <c r="B455" s="4" t="s">
        <v>1</v>
      </c>
      <c r="C455" s="4" t="s">
        <v>1</v>
      </c>
    </row>
    <row r="456" spans="1:3" ht="12.75">
      <c r="A456" s="3" t="s">
        <v>458</v>
      </c>
      <c r="B456" s="4" t="s">
        <v>1</v>
      </c>
      <c r="C456" s="4" t="s">
        <v>1</v>
      </c>
    </row>
    <row r="457" spans="1:3" ht="12.75">
      <c r="A457" s="3" t="s">
        <v>459</v>
      </c>
      <c r="B457" s="4" t="s">
        <v>1</v>
      </c>
      <c r="C457" s="4" t="s">
        <v>1</v>
      </c>
    </row>
    <row r="458" spans="1:3" ht="12.75">
      <c r="A458" s="3" t="s">
        <v>460</v>
      </c>
      <c r="B458" s="4" t="s">
        <v>1</v>
      </c>
      <c r="C458" s="4" t="s">
        <v>1</v>
      </c>
    </row>
    <row r="459" spans="1:3" ht="12.75">
      <c r="A459" s="3" t="s">
        <v>461</v>
      </c>
      <c r="B459" s="4" t="s">
        <v>1</v>
      </c>
      <c r="C459" s="4" t="s">
        <v>1</v>
      </c>
    </row>
    <row r="460" spans="1:3" ht="12.75">
      <c r="A460" s="3" t="s">
        <v>462</v>
      </c>
      <c r="B460" s="4" t="s">
        <v>1</v>
      </c>
      <c r="C460" s="4" t="s">
        <v>1</v>
      </c>
    </row>
    <row r="461" spans="1:3" ht="12.75">
      <c r="A461" s="3" t="s">
        <v>463</v>
      </c>
      <c r="B461" s="4" t="s">
        <v>1</v>
      </c>
      <c r="C461" s="4" t="s">
        <v>1</v>
      </c>
    </row>
    <row r="462" spans="1:3" ht="12.75">
      <c r="A462" s="3" t="s">
        <v>464</v>
      </c>
      <c r="B462" s="4" t="s">
        <v>1</v>
      </c>
      <c r="C462" s="4" t="s">
        <v>1</v>
      </c>
    </row>
    <row r="463" spans="1:3" ht="12.75">
      <c r="A463" s="3" t="s">
        <v>465</v>
      </c>
      <c r="B463" s="4" t="s">
        <v>1</v>
      </c>
      <c r="C463" s="4" t="s">
        <v>1</v>
      </c>
    </row>
    <row r="464" spans="1:3" ht="12.75">
      <c r="A464" s="3" t="s">
        <v>466</v>
      </c>
      <c r="B464" s="4" t="s">
        <v>1</v>
      </c>
      <c r="C464" s="4" t="s">
        <v>1</v>
      </c>
    </row>
    <row r="465" spans="1:3" ht="12.75">
      <c r="A465" s="3" t="s">
        <v>467</v>
      </c>
      <c r="B465" s="4" t="s">
        <v>1</v>
      </c>
      <c r="C465" s="4" t="s">
        <v>1</v>
      </c>
    </row>
    <row r="466" spans="1:3" ht="12.75">
      <c r="A466" s="3" t="s">
        <v>468</v>
      </c>
      <c r="B466" s="5">
        <v>9402</v>
      </c>
      <c r="C466" s="5">
        <v>36</v>
      </c>
    </row>
    <row r="467" spans="1:3" ht="12.75">
      <c r="A467" s="3" t="s">
        <v>469</v>
      </c>
      <c r="B467" s="4" t="s">
        <v>1</v>
      </c>
      <c r="C467" s="4" t="s">
        <v>1</v>
      </c>
    </row>
    <row r="468" spans="1:3" ht="12.75">
      <c r="A468" s="3" t="s">
        <v>470</v>
      </c>
      <c r="B468" s="5">
        <v>9402</v>
      </c>
      <c r="C468" s="5">
        <v>36</v>
      </c>
    </row>
    <row r="469" spans="1:3" ht="12.75">
      <c r="A469" s="3" t="s">
        <v>471</v>
      </c>
      <c r="B469" s="5">
        <v>2</v>
      </c>
      <c r="C469" s="5">
        <v>0</v>
      </c>
    </row>
    <row r="470" spans="1:3" ht="12.75">
      <c r="A470" s="3" t="s">
        <v>472</v>
      </c>
      <c r="B470" s="5">
        <v>2</v>
      </c>
      <c r="C470" s="5">
        <v>0</v>
      </c>
    </row>
    <row r="471" spans="1:3" ht="12.75">
      <c r="A471" s="3" t="s">
        <v>473</v>
      </c>
      <c r="B471" s="5">
        <v>179</v>
      </c>
      <c r="C471" s="5">
        <v>2</v>
      </c>
    </row>
    <row r="472" spans="1:3" ht="12.75">
      <c r="A472" s="3" t="s">
        <v>474</v>
      </c>
      <c r="B472" s="5">
        <v>179</v>
      </c>
      <c r="C472" s="5">
        <v>2</v>
      </c>
    </row>
    <row r="473" spans="1:3" ht="12.75">
      <c r="A473" s="3" t="s">
        <v>475</v>
      </c>
      <c r="B473" s="5">
        <v>717</v>
      </c>
      <c r="C473" s="5">
        <v>15</v>
      </c>
    </row>
    <row r="474" spans="1:3" ht="12.75">
      <c r="A474" s="3" t="s">
        <v>476</v>
      </c>
      <c r="B474" s="5">
        <v>717</v>
      </c>
      <c r="C474" s="5">
        <v>15</v>
      </c>
    </row>
    <row r="475" spans="1:3" ht="12.75">
      <c r="A475" s="3" t="s">
        <v>477</v>
      </c>
      <c r="B475" s="4" t="s">
        <v>1</v>
      </c>
      <c r="C475" s="4" t="s">
        <v>1</v>
      </c>
    </row>
    <row r="476" spans="1:3" ht="12.75">
      <c r="A476" s="3" t="s">
        <v>478</v>
      </c>
      <c r="B476" s="4" t="s">
        <v>1</v>
      </c>
      <c r="C476" s="4" t="s">
        <v>1</v>
      </c>
    </row>
    <row r="477" spans="1:3" ht="12.75">
      <c r="A477" s="3" t="s">
        <v>479</v>
      </c>
      <c r="B477" s="5">
        <v>11043</v>
      </c>
      <c r="C477" s="5">
        <v>48</v>
      </c>
    </row>
    <row r="478" spans="1:3" ht="12.75">
      <c r="A478" s="3" t="s">
        <v>480</v>
      </c>
      <c r="B478" s="5">
        <v>11043</v>
      </c>
      <c r="C478" s="5">
        <v>48</v>
      </c>
    </row>
    <row r="479" spans="1:3" ht="12.75">
      <c r="A479" s="3" t="s">
        <v>481</v>
      </c>
      <c r="B479" s="4" t="s">
        <v>1</v>
      </c>
      <c r="C479" s="4" t="s">
        <v>1</v>
      </c>
    </row>
    <row r="480" spans="1:3" ht="12.75">
      <c r="A480" s="3" t="s">
        <v>482</v>
      </c>
      <c r="B480" s="4" t="s">
        <v>1</v>
      </c>
      <c r="C480" s="4" t="s">
        <v>1</v>
      </c>
    </row>
    <row r="481" spans="1:3" ht="12.75">
      <c r="A481" s="3" t="s">
        <v>483</v>
      </c>
      <c r="B481" s="4" t="s">
        <v>1</v>
      </c>
      <c r="C481" s="4" t="s">
        <v>1</v>
      </c>
    </row>
    <row r="482" spans="1:3" ht="12.75">
      <c r="A482" s="3" t="s">
        <v>484</v>
      </c>
      <c r="B482" s="4" t="s">
        <v>1</v>
      </c>
      <c r="C482" s="4" t="s">
        <v>1</v>
      </c>
    </row>
    <row r="483" spans="1:3" ht="12.75">
      <c r="A483" s="3" t="s">
        <v>485</v>
      </c>
      <c r="B483" s="4" t="s">
        <v>1</v>
      </c>
      <c r="C483" s="4" t="s">
        <v>1</v>
      </c>
    </row>
    <row r="484" spans="1:3" ht="12.75">
      <c r="A484" s="3" t="s">
        <v>486</v>
      </c>
      <c r="B484" s="4" t="s">
        <v>1</v>
      </c>
      <c r="C484" s="4" t="s">
        <v>1</v>
      </c>
    </row>
    <row r="485" spans="1:3" ht="12.75">
      <c r="A485" s="3" t="s">
        <v>487</v>
      </c>
      <c r="B485" s="4" t="s">
        <v>1</v>
      </c>
      <c r="C485" s="4" t="s">
        <v>1</v>
      </c>
    </row>
    <row r="486" spans="1:3" ht="12.75">
      <c r="A486" s="3" t="s">
        <v>488</v>
      </c>
      <c r="B486" s="4" t="s">
        <v>1</v>
      </c>
      <c r="C486" s="4" t="s">
        <v>1</v>
      </c>
    </row>
    <row r="487" spans="1:3" ht="12.75">
      <c r="A487" s="3" t="s">
        <v>489</v>
      </c>
      <c r="B487" s="5">
        <v>2236</v>
      </c>
      <c r="C487" s="5">
        <v>14</v>
      </c>
    </row>
    <row r="488" spans="1:3" ht="12.75">
      <c r="A488" s="3" t="s">
        <v>490</v>
      </c>
      <c r="B488" s="5">
        <v>2236</v>
      </c>
      <c r="C488" s="5">
        <v>14</v>
      </c>
    </row>
    <row r="489" spans="1:3" ht="12.75">
      <c r="A489" s="3" t="s">
        <v>491</v>
      </c>
      <c r="B489" s="4" t="s">
        <v>1</v>
      </c>
      <c r="C489" s="4" t="s">
        <v>1</v>
      </c>
    </row>
    <row r="490" spans="1:3" ht="12.75">
      <c r="A490" s="3" t="s">
        <v>492</v>
      </c>
      <c r="B490" s="4" t="s">
        <v>1</v>
      </c>
      <c r="C490" s="4" t="s">
        <v>1</v>
      </c>
    </row>
    <row r="491" spans="1:3" ht="12.75">
      <c r="A491" s="3" t="s">
        <v>493</v>
      </c>
      <c r="B491" s="5">
        <v>13963824</v>
      </c>
      <c r="C491" s="5">
        <v>188860</v>
      </c>
    </row>
    <row r="492" spans="1:3" ht="12.75">
      <c r="A492" s="3" t="s">
        <v>494</v>
      </c>
      <c r="B492" s="5">
        <v>204361</v>
      </c>
      <c r="C492" s="5">
        <v>2374</v>
      </c>
    </row>
    <row r="493" spans="1:3" ht="12.75">
      <c r="A493" s="3" t="s">
        <v>495</v>
      </c>
      <c r="B493" s="5">
        <v>204361</v>
      </c>
      <c r="C493" s="5">
        <v>2374</v>
      </c>
    </row>
    <row r="494" spans="1:3" ht="12.75">
      <c r="A494" s="3" t="s">
        <v>496</v>
      </c>
      <c r="B494" s="4" t="s">
        <v>1</v>
      </c>
      <c r="C494" s="4" t="s">
        <v>1</v>
      </c>
    </row>
    <row r="495" spans="1:3" ht="12.75">
      <c r="A495" s="3" t="s">
        <v>497</v>
      </c>
      <c r="B495" s="4" t="s">
        <v>1</v>
      </c>
      <c r="C495" s="4" t="s">
        <v>1</v>
      </c>
    </row>
    <row r="496" spans="1:3" ht="12.75">
      <c r="A496" s="3" t="s">
        <v>498</v>
      </c>
      <c r="B496" s="4" t="s">
        <v>1</v>
      </c>
      <c r="C496" s="4" t="s">
        <v>1</v>
      </c>
    </row>
    <row r="497" spans="1:3" ht="12.75">
      <c r="A497" s="3" t="s">
        <v>499</v>
      </c>
      <c r="B497" s="4" t="s">
        <v>1</v>
      </c>
      <c r="C497" s="4" t="s">
        <v>1</v>
      </c>
    </row>
    <row r="498" spans="1:3" ht="12.75">
      <c r="A498" s="3" t="s">
        <v>500</v>
      </c>
      <c r="B498" s="4" t="s">
        <v>1</v>
      </c>
      <c r="C498" s="4" t="s">
        <v>1</v>
      </c>
    </row>
    <row r="499" spans="1:3" ht="12.75">
      <c r="A499" s="3" t="s">
        <v>501</v>
      </c>
      <c r="B499" s="5">
        <v>73213</v>
      </c>
      <c r="C499" s="5">
        <v>823</v>
      </c>
    </row>
    <row r="500" spans="1:3" ht="12.75">
      <c r="A500" s="3" t="s">
        <v>502</v>
      </c>
      <c r="B500" s="4" t="s">
        <v>1</v>
      </c>
      <c r="C500" s="4" t="s">
        <v>1</v>
      </c>
    </row>
    <row r="501" spans="1:3" ht="12.75">
      <c r="A501" s="3" t="s">
        <v>503</v>
      </c>
      <c r="B501" s="5">
        <v>57523</v>
      </c>
      <c r="C501" s="5">
        <v>719</v>
      </c>
    </row>
    <row r="502" spans="1:3" ht="12.75">
      <c r="A502" s="3" t="s">
        <v>504</v>
      </c>
      <c r="B502" s="5">
        <v>15689</v>
      </c>
      <c r="C502" s="5">
        <v>104</v>
      </c>
    </row>
    <row r="503" spans="1:3" ht="12.75">
      <c r="A503" s="3" t="s">
        <v>505</v>
      </c>
      <c r="B503" s="5">
        <v>13439428</v>
      </c>
      <c r="C503" s="5">
        <v>180950</v>
      </c>
    </row>
    <row r="504" spans="1:3" ht="12.75">
      <c r="A504" s="3" t="s">
        <v>506</v>
      </c>
      <c r="B504" s="5">
        <v>13439428</v>
      </c>
      <c r="C504" s="5">
        <v>180950</v>
      </c>
    </row>
    <row r="505" spans="1:3" ht="12.75">
      <c r="A505" s="3" t="s">
        <v>507</v>
      </c>
      <c r="B505" s="4" t="s">
        <v>1</v>
      </c>
      <c r="C505" s="4" t="s">
        <v>1</v>
      </c>
    </row>
    <row r="506" spans="1:3" ht="12.75">
      <c r="A506" s="3" t="s">
        <v>508</v>
      </c>
      <c r="B506" s="4" t="s">
        <v>1</v>
      </c>
      <c r="C506" s="4" t="s">
        <v>1</v>
      </c>
    </row>
    <row r="507" spans="1:3" ht="12.75">
      <c r="A507" s="3" t="s">
        <v>509</v>
      </c>
      <c r="B507" s="5">
        <v>35701</v>
      </c>
      <c r="C507" s="5">
        <v>1212</v>
      </c>
    </row>
    <row r="508" spans="1:3" ht="12.75">
      <c r="A508" s="3" t="s">
        <v>510</v>
      </c>
      <c r="B508" s="5">
        <v>35701</v>
      </c>
      <c r="C508" s="5">
        <v>1212</v>
      </c>
    </row>
    <row r="509" spans="1:3" ht="12.75">
      <c r="A509" s="3" t="s">
        <v>511</v>
      </c>
      <c r="B509" s="4" t="s">
        <v>1</v>
      </c>
      <c r="C509" s="4" t="s">
        <v>1</v>
      </c>
    </row>
    <row r="510" spans="1:3" ht="12.75">
      <c r="A510" s="3" t="s">
        <v>512</v>
      </c>
      <c r="B510" s="4" t="s">
        <v>1</v>
      </c>
      <c r="C510" s="4" t="s">
        <v>1</v>
      </c>
    </row>
    <row r="511" spans="1:3" ht="12.75">
      <c r="A511" s="3" t="s">
        <v>513</v>
      </c>
      <c r="B511" s="5">
        <v>3099</v>
      </c>
      <c r="C511" s="5">
        <v>29</v>
      </c>
    </row>
    <row r="512" spans="1:3" ht="12.75">
      <c r="A512" s="3" t="s">
        <v>514</v>
      </c>
      <c r="B512" s="5">
        <v>3099</v>
      </c>
      <c r="C512" s="5">
        <v>29</v>
      </c>
    </row>
    <row r="513" spans="1:3" ht="12.75">
      <c r="A513" s="3" t="s">
        <v>515</v>
      </c>
      <c r="B513" s="4" t="s">
        <v>1</v>
      </c>
      <c r="C513" s="4" t="s">
        <v>1</v>
      </c>
    </row>
    <row r="514" spans="1:3" ht="12.75">
      <c r="A514" s="3" t="s">
        <v>516</v>
      </c>
      <c r="B514" s="4" t="s">
        <v>1</v>
      </c>
      <c r="C514" s="4" t="s">
        <v>1</v>
      </c>
    </row>
    <row r="515" spans="1:3" ht="12.75">
      <c r="A515" s="3" t="s">
        <v>517</v>
      </c>
      <c r="B515" s="5">
        <v>208020</v>
      </c>
      <c r="C515" s="5">
        <v>3474</v>
      </c>
    </row>
    <row r="516" spans="1:3" ht="12.75">
      <c r="A516" s="3" t="s">
        <v>518</v>
      </c>
      <c r="B516" s="4" t="s">
        <v>1</v>
      </c>
      <c r="C516" s="4" t="s">
        <v>1</v>
      </c>
    </row>
    <row r="517" spans="1:3" ht="12.75">
      <c r="A517" s="3" t="s">
        <v>519</v>
      </c>
      <c r="B517" s="4" t="s">
        <v>1</v>
      </c>
      <c r="C517" s="4" t="s">
        <v>1</v>
      </c>
    </row>
    <row r="518" spans="1:3" ht="12.75">
      <c r="A518" s="3" t="s">
        <v>520</v>
      </c>
      <c r="B518" s="4" t="s">
        <v>1</v>
      </c>
      <c r="C518" s="4" t="s">
        <v>1</v>
      </c>
    </row>
    <row r="519" spans="1:3" ht="12.75">
      <c r="A519" s="3" t="s">
        <v>521</v>
      </c>
      <c r="B519" s="4" t="s">
        <v>1</v>
      </c>
      <c r="C519" s="4" t="s">
        <v>1</v>
      </c>
    </row>
    <row r="520" spans="1:3" ht="12.75">
      <c r="A520" s="3" t="s">
        <v>522</v>
      </c>
      <c r="B520" s="4" t="s">
        <v>1</v>
      </c>
      <c r="C520" s="4" t="s">
        <v>1</v>
      </c>
    </row>
    <row r="521" spans="1:3" ht="12.75">
      <c r="A521" s="3" t="s">
        <v>523</v>
      </c>
      <c r="B521" s="5">
        <v>48504</v>
      </c>
      <c r="C521" s="5">
        <v>459</v>
      </c>
    </row>
    <row r="522" spans="1:3" ht="12.75">
      <c r="A522" s="3" t="s">
        <v>524</v>
      </c>
      <c r="B522" s="5">
        <v>159516</v>
      </c>
      <c r="C522" s="5">
        <v>3015</v>
      </c>
    </row>
    <row r="523" spans="1:3" ht="12.75">
      <c r="A523" s="3" t="s">
        <v>525</v>
      </c>
      <c r="B523" s="4" t="s">
        <v>1</v>
      </c>
      <c r="C523" s="4" t="s">
        <v>1</v>
      </c>
    </row>
    <row r="524" spans="1:3" ht="12.75">
      <c r="A524" s="3" t="s">
        <v>526</v>
      </c>
      <c r="B524" s="4" t="s">
        <v>1</v>
      </c>
      <c r="C524" s="4" t="s">
        <v>1</v>
      </c>
    </row>
    <row r="525" spans="1:3" ht="12.75">
      <c r="A525" s="3" t="s">
        <v>527</v>
      </c>
      <c r="B525" s="4" t="s">
        <v>1</v>
      </c>
      <c r="C525" s="4" t="s">
        <v>1</v>
      </c>
    </row>
    <row r="526" spans="1:3" ht="12.75">
      <c r="A526" s="3" t="s">
        <v>528</v>
      </c>
      <c r="B526" s="4" t="s">
        <v>1</v>
      </c>
      <c r="C526" s="4" t="s">
        <v>1</v>
      </c>
    </row>
    <row r="527" spans="1:3" ht="12.75">
      <c r="A527" s="3" t="s">
        <v>529</v>
      </c>
      <c r="B527" s="4" t="s">
        <v>1</v>
      </c>
      <c r="C527" s="4" t="s">
        <v>1</v>
      </c>
    </row>
    <row r="528" spans="1:3" ht="12.75">
      <c r="A528" s="3" t="s">
        <v>530</v>
      </c>
      <c r="B528" s="4" t="s">
        <v>1</v>
      </c>
      <c r="C528" s="4" t="s">
        <v>1</v>
      </c>
    </row>
    <row r="529" spans="1:3" ht="12.75">
      <c r="A529" s="3" t="s">
        <v>531</v>
      </c>
      <c r="B529" s="4" t="s">
        <v>1</v>
      </c>
      <c r="C529" s="4" t="s">
        <v>1</v>
      </c>
    </row>
    <row r="530" spans="1:3" ht="12.75">
      <c r="A530" s="3" t="s">
        <v>532</v>
      </c>
      <c r="B530" s="4" t="s">
        <v>1</v>
      </c>
      <c r="C530" s="4" t="s">
        <v>1</v>
      </c>
    </row>
    <row r="531" spans="1:3" ht="12.75">
      <c r="A531" s="3" t="s">
        <v>533</v>
      </c>
      <c r="B531" s="4" t="s">
        <v>1</v>
      </c>
      <c r="C531" s="4" t="s">
        <v>1</v>
      </c>
    </row>
    <row r="532" spans="1:3" ht="12.75">
      <c r="A532" s="3" t="s">
        <v>534</v>
      </c>
      <c r="B532" s="4" t="s">
        <v>1</v>
      </c>
      <c r="C532" s="4" t="s">
        <v>1</v>
      </c>
    </row>
    <row r="533" spans="1:3" ht="12.75">
      <c r="A533" s="3" t="s">
        <v>535</v>
      </c>
      <c r="B533" s="4" t="s">
        <v>1</v>
      </c>
      <c r="C533" s="4" t="s">
        <v>1</v>
      </c>
    </row>
    <row r="534" spans="1:3" ht="12.75">
      <c r="A534" s="3" t="s">
        <v>536</v>
      </c>
      <c r="B534" s="4" t="s">
        <v>1</v>
      </c>
      <c r="C534" s="4" t="s">
        <v>1</v>
      </c>
    </row>
    <row r="535" spans="1:3" ht="12.75">
      <c r="A535" s="3" t="s">
        <v>537</v>
      </c>
      <c r="B535" s="5">
        <v>90931965</v>
      </c>
      <c r="C535" s="5">
        <v>794899</v>
      </c>
    </row>
    <row r="536" spans="1:3" ht="12.75">
      <c r="A536" s="3" t="s">
        <v>538</v>
      </c>
      <c r="B536" s="5">
        <v>5091297</v>
      </c>
      <c r="C536" s="5">
        <v>11793</v>
      </c>
    </row>
    <row r="537" spans="1:3" ht="12.75">
      <c r="A537" s="3" t="s">
        <v>539</v>
      </c>
      <c r="B537" s="4" t="s">
        <v>1</v>
      </c>
      <c r="C537" s="4" t="s">
        <v>1</v>
      </c>
    </row>
    <row r="538" spans="1:3" ht="12.75">
      <c r="A538" s="3" t="s">
        <v>540</v>
      </c>
      <c r="B538" s="4" t="s">
        <v>1</v>
      </c>
      <c r="C538" s="4" t="s">
        <v>1</v>
      </c>
    </row>
    <row r="539" spans="1:3" ht="12.75">
      <c r="A539" s="3" t="s">
        <v>541</v>
      </c>
      <c r="B539" s="4" t="s">
        <v>1</v>
      </c>
      <c r="C539" s="4" t="s">
        <v>1</v>
      </c>
    </row>
    <row r="540" spans="1:3" ht="12.75">
      <c r="A540" s="3" t="s">
        <v>542</v>
      </c>
      <c r="B540" s="5">
        <v>551175</v>
      </c>
      <c r="C540" s="5">
        <v>897</v>
      </c>
    </row>
    <row r="541" spans="1:3" ht="12.75">
      <c r="A541" s="3" t="s">
        <v>543</v>
      </c>
      <c r="B541" s="5">
        <v>551175</v>
      </c>
      <c r="C541" s="5">
        <v>897</v>
      </c>
    </row>
    <row r="542" spans="1:3" ht="12.75">
      <c r="A542" s="3" t="s">
        <v>544</v>
      </c>
      <c r="B542" s="5">
        <v>2359</v>
      </c>
      <c r="C542" s="5">
        <v>17</v>
      </c>
    </row>
    <row r="543" spans="1:3" ht="12.75">
      <c r="A543" s="3" t="s">
        <v>545</v>
      </c>
      <c r="B543" s="5">
        <v>2359</v>
      </c>
      <c r="C543" s="5">
        <v>17</v>
      </c>
    </row>
    <row r="544" spans="1:3" ht="12.75">
      <c r="A544" s="3" t="s">
        <v>546</v>
      </c>
      <c r="B544" s="5">
        <v>2529779</v>
      </c>
      <c r="C544" s="5">
        <v>6921</v>
      </c>
    </row>
    <row r="545" spans="1:3" ht="12.75">
      <c r="A545" s="3" t="s">
        <v>547</v>
      </c>
      <c r="B545" s="5">
        <v>2529779</v>
      </c>
      <c r="C545" s="5">
        <v>6921</v>
      </c>
    </row>
    <row r="546" spans="1:3" ht="12.75">
      <c r="A546" s="3" t="s">
        <v>548</v>
      </c>
      <c r="B546" s="4" t="s">
        <v>1</v>
      </c>
      <c r="C546" s="4" t="s">
        <v>1</v>
      </c>
    </row>
    <row r="547" spans="1:3" ht="12.75">
      <c r="A547" s="3" t="s">
        <v>549</v>
      </c>
      <c r="B547" s="4" t="s">
        <v>1</v>
      </c>
      <c r="C547" s="4" t="s">
        <v>1</v>
      </c>
    </row>
    <row r="548" spans="1:3" ht="12.75">
      <c r="A548" s="3" t="s">
        <v>550</v>
      </c>
      <c r="B548" s="4" t="s">
        <v>1</v>
      </c>
      <c r="C548" s="4" t="s">
        <v>1</v>
      </c>
    </row>
    <row r="549" spans="1:3" ht="12.75">
      <c r="A549" s="3" t="s">
        <v>551</v>
      </c>
      <c r="B549" s="4" t="s">
        <v>1</v>
      </c>
      <c r="C549" s="4" t="s">
        <v>1</v>
      </c>
    </row>
    <row r="550" spans="1:3" ht="12.75">
      <c r="A550" s="3" t="s">
        <v>552</v>
      </c>
      <c r="B550" s="4" t="s">
        <v>1</v>
      </c>
      <c r="C550" s="4" t="s">
        <v>1</v>
      </c>
    </row>
    <row r="551" spans="1:3" ht="12.75">
      <c r="A551" s="3" t="s">
        <v>553</v>
      </c>
      <c r="B551" s="4" t="s">
        <v>1</v>
      </c>
      <c r="C551" s="4" t="s">
        <v>1</v>
      </c>
    </row>
    <row r="552" spans="1:3" ht="12.75">
      <c r="A552" s="3" t="s">
        <v>554</v>
      </c>
      <c r="B552" s="4" t="s">
        <v>1</v>
      </c>
      <c r="C552" s="4" t="s">
        <v>1</v>
      </c>
    </row>
    <row r="553" spans="1:3" ht="12.75">
      <c r="A553" s="3" t="s">
        <v>555</v>
      </c>
      <c r="B553" s="4" t="s">
        <v>1</v>
      </c>
      <c r="C553" s="4" t="s">
        <v>1</v>
      </c>
    </row>
    <row r="554" spans="1:3" ht="12.75">
      <c r="A554" s="3" t="s">
        <v>556</v>
      </c>
      <c r="B554" s="4" t="s">
        <v>1</v>
      </c>
      <c r="C554" s="4" t="s">
        <v>1</v>
      </c>
    </row>
    <row r="555" spans="1:3" ht="12.75">
      <c r="A555" s="3" t="s">
        <v>557</v>
      </c>
      <c r="B555" s="4" t="s">
        <v>1</v>
      </c>
      <c r="C555" s="4" t="s">
        <v>1</v>
      </c>
    </row>
    <row r="556" spans="1:3" ht="12.75">
      <c r="A556" s="3" t="s">
        <v>558</v>
      </c>
      <c r="B556" s="5">
        <v>2007983</v>
      </c>
      <c r="C556" s="5">
        <v>3959</v>
      </c>
    </row>
    <row r="557" spans="1:3" ht="12.75">
      <c r="A557" s="3" t="s">
        <v>559</v>
      </c>
      <c r="B557" s="5">
        <v>2007983</v>
      </c>
      <c r="C557" s="5">
        <v>3959</v>
      </c>
    </row>
    <row r="558" spans="1:3" ht="12.75">
      <c r="A558" s="3" t="s">
        <v>560</v>
      </c>
      <c r="B558" s="5">
        <v>30541</v>
      </c>
      <c r="C558" s="5">
        <v>213</v>
      </c>
    </row>
    <row r="559" spans="1:3" ht="12.75">
      <c r="A559" s="3" t="s">
        <v>561</v>
      </c>
      <c r="B559" s="4" t="s">
        <v>1</v>
      </c>
      <c r="C559" s="4" t="s">
        <v>1</v>
      </c>
    </row>
    <row r="560" spans="1:3" ht="12.75">
      <c r="A560" s="3" t="s">
        <v>562</v>
      </c>
      <c r="B560" s="4" t="s">
        <v>1</v>
      </c>
      <c r="C560" s="4" t="s">
        <v>1</v>
      </c>
    </row>
    <row r="561" spans="1:3" ht="12.75">
      <c r="A561" s="3" t="s">
        <v>563</v>
      </c>
      <c r="B561" s="4" t="s">
        <v>1</v>
      </c>
      <c r="C561" s="4" t="s">
        <v>1</v>
      </c>
    </row>
    <row r="562" spans="1:3" ht="12.75">
      <c r="A562" s="3" t="s">
        <v>564</v>
      </c>
      <c r="B562" s="5">
        <v>53</v>
      </c>
      <c r="C562" s="5">
        <v>1</v>
      </c>
    </row>
    <row r="563" spans="1:3" ht="12.75">
      <c r="A563" s="3" t="s">
        <v>565</v>
      </c>
      <c r="B563" s="4" t="s">
        <v>1</v>
      </c>
      <c r="C563" s="4" t="s">
        <v>1</v>
      </c>
    </row>
    <row r="564" spans="1:3" ht="12.75">
      <c r="A564" s="3" t="s">
        <v>566</v>
      </c>
      <c r="B564" s="5">
        <v>53</v>
      </c>
      <c r="C564" s="5">
        <v>1</v>
      </c>
    </row>
    <row r="565" spans="1:3" ht="12.75">
      <c r="A565" s="3" t="s">
        <v>567</v>
      </c>
      <c r="B565" s="4" t="s">
        <v>1</v>
      </c>
      <c r="C565" s="4" t="s">
        <v>1</v>
      </c>
    </row>
    <row r="566" spans="1:3" ht="12.75">
      <c r="A566" s="3" t="s">
        <v>568</v>
      </c>
      <c r="B566" s="4" t="s">
        <v>1</v>
      </c>
      <c r="C566" s="4" t="s">
        <v>1</v>
      </c>
    </row>
    <row r="567" spans="1:3" ht="12.75">
      <c r="A567" s="3" t="s">
        <v>569</v>
      </c>
      <c r="B567" s="4" t="s">
        <v>1</v>
      </c>
      <c r="C567" s="4" t="s">
        <v>1</v>
      </c>
    </row>
    <row r="568" spans="1:3" ht="12.75">
      <c r="A568" s="3" t="s">
        <v>570</v>
      </c>
      <c r="B568" s="4" t="s">
        <v>1</v>
      </c>
      <c r="C568" s="4" t="s">
        <v>1</v>
      </c>
    </row>
    <row r="569" spans="1:3" ht="12.75">
      <c r="A569" s="3" t="s">
        <v>571</v>
      </c>
      <c r="B569" s="4" t="s">
        <v>1</v>
      </c>
      <c r="C569" s="4" t="s">
        <v>1</v>
      </c>
    </row>
    <row r="570" spans="1:3" ht="12.75">
      <c r="A570" s="3" t="s">
        <v>572</v>
      </c>
      <c r="B570" s="4" t="s">
        <v>1</v>
      </c>
      <c r="C570" s="4" t="s">
        <v>1</v>
      </c>
    </row>
    <row r="571" spans="1:3" ht="12.75">
      <c r="A571" s="3" t="s">
        <v>573</v>
      </c>
      <c r="B571" s="4" t="s">
        <v>1</v>
      </c>
      <c r="C571" s="4" t="s">
        <v>1</v>
      </c>
    </row>
    <row r="572" spans="1:3" ht="12.75">
      <c r="A572" s="3" t="s">
        <v>574</v>
      </c>
      <c r="B572" s="4" t="s">
        <v>1</v>
      </c>
      <c r="C572" s="4" t="s">
        <v>1</v>
      </c>
    </row>
    <row r="573" spans="1:3" ht="12.75">
      <c r="A573" s="3" t="s">
        <v>575</v>
      </c>
      <c r="B573" s="4" t="s">
        <v>1</v>
      </c>
      <c r="C573" s="4" t="s">
        <v>1</v>
      </c>
    </row>
    <row r="574" spans="1:3" ht="12.75">
      <c r="A574" s="3" t="s">
        <v>576</v>
      </c>
      <c r="B574" s="4" t="s">
        <v>1</v>
      </c>
      <c r="C574" s="4" t="s">
        <v>1</v>
      </c>
    </row>
    <row r="575" spans="1:3" ht="12.75">
      <c r="A575" s="3" t="s">
        <v>577</v>
      </c>
      <c r="B575" s="4" t="s">
        <v>1</v>
      </c>
      <c r="C575" s="4" t="s">
        <v>1</v>
      </c>
    </row>
    <row r="576" spans="1:3" ht="12.75">
      <c r="A576" s="3" t="s">
        <v>578</v>
      </c>
      <c r="B576" s="4" t="s">
        <v>1</v>
      </c>
      <c r="C576" s="4" t="s">
        <v>1</v>
      </c>
    </row>
    <row r="577" spans="1:3" ht="12.75">
      <c r="A577" s="3" t="s">
        <v>579</v>
      </c>
      <c r="B577" s="4" t="s">
        <v>1</v>
      </c>
      <c r="C577" s="4" t="s">
        <v>1</v>
      </c>
    </row>
    <row r="578" spans="1:3" ht="12.75">
      <c r="A578" s="3" t="s">
        <v>580</v>
      </c>
      <c r="B578" s="4" t="s">
        <v>1</v>
      </c>
      <c r="C578" s="4" t="s">
        <v>1</v>
      </c>
    </row>
    <row r="579" spans="1:3" ht="12.75">
      <c r="A579" s="3" t="s">
        <v>581</v>
      </c>
      <c r="B579" s="4" t="s">
        <v>1</v>
      </c>
      <c r="C579" s="4" t="s">
        <v>1</v>
      </c>
    </row>
    <row r="580" spans="1:3" ht="12.75">
      <c r="A580" s="3" t="s">
        <v>582</v>
      </c>
      <c r="B580" s="4" t="s">
        <v>1</v>
      </c>
      <c r="C580" s="4" t="s">
        <v>1</v>
      </c>
    </row>
    <row r="581" spans="1:3" ht="12.75">
      <c r="A581" s="3" t="s">
        <v>583</v>
      </c>
      <c r="B581" s="4" t="s">
        <v>1</v>
      </c>
      <c r="C581" s="4" t="s">
        <v>1</v>
      </c>
    </row>
    <row r="582" spans="1:3" ht="12.75">
      <c r="A582" s="3" t="s">
        <v>584</v>
      </c>
      <c r="B582" s="4" t="s">
        <v>1</v>
      </c>
      <c r="C582" s="4" t="s">
        <v>1</v>
      </c>
    </row>
    <row r="583" spans="1:3" ht="12.75">
      <c r="A583" s="3" t="s">
        <v>585</v>
      </c>
      <c r="B583" s="4" t="s">
        <v>1</v>
      </c>
      <c r="C583" s="4" t="s">
        <v>1</v>
      </c>
    </row>
    <row r="584" spans="1:3" ht="12.75">
      <c r="A584" s="3" t="s">
        <v>586</v>
      </c>
      <c r="B584" s="4" t="s">
        <v>1</v>
      </c>
      <c r="C584" s="4" t="s">
        <v>1</v>
      </c>
    </row>
    <row r="585" spans="1:3" ht="12.75">
      <c r="A585" s="3" t="s">
        <v>587</v>
      </c>
      <c r="B585" s="4" t="s">
        <v>1</v>
      </c>
      <c r="C585" s="4" t="s">
        <v>1</v>
      </c>
    </row>
    <row r="586" spans="1:3" ht="12.75">
      <c r="A586" s="3" t="s">
        <v>588</v>
      </c>
      <c r="B586" s="4" t="s">
        <v>1</v>
      </c>
      <c r="C586" s="4" t="s">
        <v>1</v>
      </c>
    </row>
    <row r="587" spans="1:3" ht="12.75">
      <c r="A587" s="3" t="s">
        <v>589</v>
      </c>
      <c r="B587" s="4" t="s">
        <v>1</v>
      </c>
      <c r="C587" s="4" t="s">
        <v>1</v>
      </c>
    </row>
    <row r="588" spans="1:3" ht="12.75">
      <c r="A588" s="3" t="s">
        <v>590</v>
      </c>
      <c r="B588" s="4" t="s">
        <v>1</v>
      </c>
      <c r="C588" s="4" t="s">
        <v>1</v>
      </c>
    </row>
    <row r="589" spans="1:3" ht="12.75">
      <c r="A589" s="3" t="s">
        <v>591</v>
      </c>
      <c r="B589" s="4" t="s">
        <v>1</v>
      </c>
      <c r="C589" s="4" t="s">
        <v>1</v>
      </c>
    </row>
    <row r="590" spans="1:3" ht="12.75">
      <c r="A590" s="3" t="s">
        <v>592</v>
      </c>
      <c r="B590" s="4" t="s">
        <v>1</v>
      </c>
      <c r="C590" s="4" t="s">
        <v>1</v>
      </c>
    </row>
    <row r="591" spans="1:3" ht="12.75">
      <c r="A591" s="3" t="s">
        <v>593</v>
      </c>
      <c r="B591" s="5">
        <v>29594</v>
      </c>
      <c r="C591" s="5">
        <v>205</v>
      </c>
    </row>
    <row r="592" spans="1:3" ht="12.75">
      <c r="A592" s="3" t="s">
        <v>594</v>
      </c>
      <c r="B592" s="5">
        <v>29594</v>
      </c>
      <c r="C592" s="5">
        <v>205</v>
      </c>
    </row>
    <row r="593" spans="1:3" ht="12.75">
      <c r="A593" s="3" t="s">
        <v>595</v>
      </c>
      <c r="B593" s="4" t="s">
        <v>1</v>
      </c>
      <c r="C593" s="4" t="s">
        <v>1</v>
      </c>
    </row>
    <row r="594" spans="1:3" ht="12.75">
      <c r="A594" s="3" t="s">
        <v>596</v>
      </c>
      <c r="B594" s="4" t="s">
        <v>1</v>
      </c>
      <c r="C594" s="4" t="s">
        <v>1</v>
      </c>
    </row>
    <row r="595" spans="1:3" ht="12.75">
      <c r="A595" s="3" t="s">
        <v>597</v>
      </c>
      <c r="B595" s="5">
        <v>894</v>
      </c>
      <c r="C595" s="5">
        <v>5</v>
      </c>
    </row>
    <row r="596" spans="1:3" ht="12.75">
      <c r="A596" s="3" t="s">
        <v>598</v>
      </c>
      <c r="B596" s="4" t="s">
        <v>1</v>
      </c>
      <c r="C596" s="4" t="s">
        <v>1</v>
      </c>
    </row>
    <row r="597" spans="1:3" ht="12.75">
      <c r="A597" s="3" t="s">
        <v>599</v>
      </c>
      <c r="B597" s="4" t="s">
        <v>1</v>
      </c>
      <c r="C597" s="4" t="s">
        <v>1</v>
      </c>
    </row>
    <row r="598" spans="1:3" ht="12.75">
      <c r="A598" s="3" t="s">
        <v>600</v>
      </c>
      <c r="B598" s="4" t="s">
        <v>1</v>
      </c>
      <c r="C598" s="4" t="s">
        <v>1</v>
      </c>
    </row>
    <row r="599" spans="1:3" ht="12.75">
      <c r="A599" s="3" t="s">
        <v>601</v>
      </c>
      <c r="B599" s="4" t="s">
        <v>1</v>
      </c>
      <c r="C599" s="4" t="s">
        <v>1</v>
      </c>
    </row>
    <row r="600" spans="1:3" ht="12.75">
      <c r="A600" s="3" t="s">
        <v>602</v>
      </c>
      <c r="B600" s="4" t="s">
        <v>1</v>
      </c>
      <c r="C600" s="4" t="s">
        <v>1</v>
      </c>
    </row>
    <row r="601" spans="1:3" ht="12.75">
      <c r="A601" s="3" t="s">
        <v>603</v>
      </c>
      <c r="B601" s="4" t="s">
        <v>1</v>
      </c>
      <c r="C601" s="4" t="s">
        <v>1</v>
      </c>
    </row>
    <row r="602" spans="1:3" ht="12.75">
      <c r="A602" s="3" t="s">
        <v>604</v>
      </c>
      <c r="B602" s="5">
        <v>894</v>
      </c>
      <c r="C602" s="5">
        <v>5</v>
      </c>
    </row>
    <row r="603" spans="1:3" ht="12.75">
      <c r="A603" s="3" t="s">
        <v>605</v>
      </c>
      <c r="B603" s="4" t="s">
        <v>1</v>
      </c>
      <c r="C603" s="4" t="s">
        <v>1</v>
      </c>
    </row>
    <row r="604" spans="1:3" ht="12.75">
      <c r="A604" s="3" t="s">
        <v>606</v>
      </c>
      <c r="B604" s="5">
        <v>30408115</v>
      </c>
      <c r="C604" s="5">
        <v>467254</v>
      </c>
    </row>
    <row r="605" spans="1:3" ht="12.75">
      <c r="A605" s="3" t="s">
        <v>607</v>
      </c>
      <c r="B605" s="4" t="s">
        <v>1</v>
      </c>
      <c r="C605" s="4" t="s">
        <v>1</v>
      </c>
    </row>
    <row r="606" spans="1:3" ht="12.75">
      <c r="A606" s="3" t="s">
        <v>608</v>
      </c>
      <c r="B606" s="4" t="s">
        <v>1</v>
      </c>
      <c r="C606" s="4" t="s">
        <v>1</v>
      </c>
    </row>
    <row r="607" spans="1:3" ht="12.75">
      <c r="A607" s="3" t="s">
        <v>609</v>
      </c>
      <c r="B607" s="4" t="s">
        <v>1</v>
      </c>
      <c r="C607" s="4" t="s">
        <v>1</v>
      </c>
    </row>
    <row r="608" spans="1:3" ht="12.75">
      <c r="A608" s="3" t="s">
        <v>610</v>
      </c>
      <c r="B608" s="4" t="s">
        <v>1</v>
      </c>
      <c r="C608" s="4" t="s">
        <v>1</v>
      </c>
    </row>
    <row r="609" spans="1:3" ht="12.75">
      <c r="A609" s="3" t="s">
        <v>611</v>
      </c>
      <c r="B609" s="4" t="s">
        <v>1</v>
      </c>
      <c r="C609" s="4" t="s">
        <v>1</v>
      </c>
    </row>
    <row r="610" spans="1:3" ht="12.75">
      <c r="A610" s="3" t="s">
        <v>612</v>
      </c>
      <c r="B610" s="5">
        <v>247969</v>
      </c>
      <c r="C610" s="5">
        <v>2972</v>
      </c>
    </row>
    <row r="611" spans="1:3" ht="12.75">
      <c r="A611" s="3" t="s">
        <v>613</v>
      </c>
      <c r="B611" s="5">
        <v>247764</v>
      </c>
      <c r="C611" s="5">
        <v>2968</v>
      </c>
    </row>
    <row r="612" spans="1:3" ht="12.75">
      <c r="A612" s="3" t="s">
        <v>614</v>
      </c>
      <c r="B612" s="5">
        <v>205</v>
      </c>
      <c r="C612" s="5">
        <v>4</v>
      </c>
    </row>
    <row r="613" spans="1:3" ht="12.75">
      <c r="A613" s="3" t="s">
        <v>615</v>
      </c>
      <c r="B613" s="5">
        <v>30160147</v>
      </c>
      <c r="C613" s="5">
        <v>464282</v>
      </c>
    </row>
    <row r="614" spans="1:3" ht="12.75">
      <c r="A614" s="3" t="s">
        <v>616</v>
      </c>
      <c r="B614" s="5">
        <v>30157657</v>
      </c>
      <c r="C614" s="5">
        <v>464265</v>
      </c>
    </row>
    <row r="615" spans="1:3" ht="12.75">
      <c r="A615" s="3" t="s">
        <v>617</v>
      </c>
      <c r="B615" s="5">
        <v>2490</v>
      </c>
      <c r="C615" s="5">
        <v>18</v>
      </c>
    </row>
    <row r="616" spans="1:3" ht="12.75">
      <c r="A616" s="3" t="s">
        <v>618</v>
      </c>
      <c r="B616" s="5">
        <v>38505232</v>
      </c>
      <c r="C616" s="5">
        <v>267391</v>
      </c>
    </row>
    <row r="617" spans="1:3" ht="12.75">
      <c r="A617" s="3" t="s">
        <v>619</v>
      </c>
      <c r="B617" s="5">
        <v>426279</v>
      </c>
      <c r="C617" s="5">
        <v>1000</v>
      </c>
    </row>
    <row r="618" spans="1:3" ht="12.75">
      <c r="A618" s="3" t="s">
        <v>620</v>
      </c>
      <c r="B618" s="5">
        <v>426279</v>
      </c>
      <c r="C618" s="5">
        <v>1000</v>
      </c>
    </row>
    <row r="619" spans="1:3" ht="12.75">
      <c r="A619" s="3" t="s">
        <v>621</v>
      </c>
      <c r="B619" s="4" t="s">
        <v>1</v>
      </c>
      <c r="C619" s="4" t="s">
        <v>1</v>
      </c>
    </row>
    <row r="620" spans="1:3" ht="12.75">
      <c r="A620" s="3" t="s">
        <v>622</v>
      </c>
      <c r="B620" s="4" t="s">
        <v>1</v>
      </c>
      <c r="C620" s="4" t="s">
        <v>1</v>
      </c>
    </row>
    <row r="621" spans="1:3" ht="12.75">
      <c r="A621" s="3" t="s">
        <v>623</v>
      </c>
      <c r="B621" s="4" t="s">
        <v>1</v>
      </c>
      <c r="C621" s="4" t="s">
        <v>1</v>
      </c>
    </row>
    <row r="622" spans="1:3" ht="12.75">
      <c r="A622" s="3" t="s">
        <v>624</v>
      </c>
      <c r="B622" s="5">
        <v>22593945</v>
      </c>
      <c r="C622" s="5">
        <v>242507</v>
      </c>
    </row>
    <row r="623" spans="1:3" ht="12.75">
      <c r="A623" s="3" t="s">
        <v>625</v>
      </c>
      <c r="B623" s="5">
        <v>22593945</v>
      </c>
      <c r="C623" s="5">
        <v>242507</v>
      </c>
    </row>
    <row r="624" spans="1:3" ht="12.75">
      <c r="A624" s="3" t="s">
        <v>626</v>
      </c>
      <c r="B624" s="5">
        <v>7728</v>
      </c>
      <c r="C624" s="5">
        <v>80</v>
      </c>
    </row>
    <row r="625" spans="1:3" ht="12.75">
      <c r="A625" s="3" t="s">
        <v>627</v>
      </c>
      <c r="B625" s="5">
        <v>7728</v>
      </c>
      <c r="C625" s="5">
        <v>80</v>
      </c>
    </row>
    <row r="626" spans="1:3" ht="12.75">
      <c r="A626" s="3" t="s">
        <v>628</v>
      </c>
      <c r="B626" s="4" t="s">
        <v>1</v>
      </c>
      <c r="C626" s="4" t="s">
        <v>1</v>
      </c>
    </row>
    <row r="627" spans="1:3" ht="12.75">
      <c r="A627" s="3" t="s">
        <v>629</v>
      </c>
      <c r="B627" s="4" t="s">
        <v>1</v>
      </c>
      <c r="C627" s="4" t="s">
        <v>1</v>
      </c>
    </row>
    <row r="628" spans="1:3" ht="12.75">
      <c r="A628" s="3" t="s">
        <v>630</v>
      </c>
      <c r="B628" s="4" t="s">
        <v>1</v>
      </c>
      <c r="C628" s="4" t="s">
        <v>1</v>
      </c>
    </row>
    <row r="629" spans="1:3" ht="12.75">
      <c r="A629" s="3" t="s">
        <v>631</v>
      </c>
      <c r="B629" s="4" t="s">
        <v>1</v>
      </c>
      <c r="C629" s="4" t="s">
        <v>1</v>
      </c>
    </row>
    <row r="630" spans="1:3" ht="12.75">
      <c r="A630" s="3" t="s">
        <v>632</v>
      </c>
      <c r="B630" s="5">
        <v>15477279</v>
      </c>
      <c r="C630" s="5">
        <v>23803</v>
      </c>
    </row>
    <row r="631" spans="1:3" ht="12.75">
      <c r="A631" s="3" t="s">
        <v>633</v>
      </c>
      <c r="B631" s="5">
        <v>15477279</v>
      </c>
      <c r="C631" s="5">
        <v>23803</v>
      </c>
    </row>
    <row r="632" spans="1:3" ht="12.75">
      <c r="A632" s="3" t="s">
        <v>634</v>
      </c>
      <c r="B632" s="5">
        <v>102650</v>
      </c>
      <c r="C632" s="5">
        <v>3009</v>
      </c>
    </row>
    <row r="633" spans="1:3" ht="12.75">
      <c r="A633" s="3" t="s">
        <v>635</v>
      </c>
      <c r="B633" s="5">
        <v>95075</v>
      </c>
      <c r="C633" s="5">
        <v>3006</v>
      </c>
    </row>
    <row r="634" spans="1:3" ht="12.75">
      <c r="A634" s="3" t="s">
        <v>636</v>
      </c>
      <c r="B634" s="4" t="s">
        <v>1</v>
      </c>
      <c r="C634" s="4" t="s">
        <v>1</v>
      </c>
    </row>
    <row r="635" spans="1:3" ht="12.75">
      <c r="A635" s="3" t="s">
        <v>637</v>
      </c>
      <c r="B635" s="4" t="s">
        <v>1</v>
      </c>
      <c r="C635" s="4" t="s">
        <v>1</v>
      </c>
    </row>
    <row r="636" spans="1:3" ht="12.75">
      <c r="A636" s="3" t="s">
        <v>638</v>
      </c>
      <c r="B636" s="4" t="s">
        <v>1</v>
      </c>
      <c r="C636" s="4" t="s">
        <v>1</v>
      </c>
    </row>
    <row r="637" spans="1:3" ht="12.75">
      <c r="A637" s="3" t="s">
        <v>639</v>
      </c>
      <c r="B637" s="4" t="s">
        <v>1</v>
      </c>
      <c r="C637" s="4" t="s">
        <v>1</v>
      </c>
    </row>
    <row r="638" spans="1:3" ht="12.75">
      <c r="A638" s="3" t="s">
        <v>640</v>
      </c>
      <c r="B638" s="4" t="s">
        <v>1</v>
      </c>
      <c r="C638" s="4" t="s">
        <v>1</v>
      </c>
    </row>
    <row r="639" spans="1:3" ht="12.75">
      <c r="A639" s="3" t="s">
        <v>641</v>
      </c>
      <c r="B639" s="4" t="s">
        <v>1</v>
      </c>
      <c r="C639" s="4" t="s">
        <v>1</v>
      </c>
    </row>
    <row r="640" spans="1:3" ht="12.75">
      <c r="A640" s="3" t="s">
        <v>642</v>
      </c>
      <c r="B640" s="4" t="s">
        <v>1</v>
      </c>
      <c r="C640" s="4" t="s">
        <v>1</v>
      </c>
    </row>
    <row r="641" spans="1:3" ht="12.75">
      <c r="A641" s="3" t="s">
        <v>643</v>
      </c>
      <c r="B641" s="5">
        <v>95075</v>
      </c>
      <c r="C641" s="5">
        <v>3006</v>
      </c>
    </row>
    <row r="642" spans="1:3" ht="12.75">
      <c r="A642" s="3" t="s">
        <v>644</v>
      </c>
      <c r="B642" s="4" t="s">
        <v>1</v>
      </c>
      <c r="C642" s="4" t="s">
        <v>1</v>
      </c>
    </row>
    <row r="643" spans="1:3" ht="12.75">
      <c r="A643" s="3" t="s">
        <v>645</v>
      </c>
      <c r="B643" s="4" t="s">
        <v>1</v>
      </c>
      <c r="C643" s="4" t="s">
        <v>1</v>
      </c>
    </row>
    <row r="644" spans="1:3" ht="12.75">
      <c r="A644" s="3" t="s">
        <v>646</v>
      </c>
      <c r="B644" s="4" t="s">
        <v>1</v>
      </c>
      <c r="C644" s="4" t="s">
        <v>1</v>
      </c>
    </row>
    <row r="645" spans="1:3" ht="12.75">
      <c r="A645" s="3" t="s">
        <v>647</v>
      </c>
      <c r="B645" s="4" t="s">
        <v>1</v>
      </c>
      <c r="C645" s="4" t="s">
        <v>1</v>
      </c>
    </row>
    <row r="646" spans="1:3" ht="12.75">
      <c r="A646" s="3" t="s">
        <v>648</v>
      </c>
      <c r="B646" s="4" t="s">
        <v>1</v>
      </c>
      <c r="C646" s="4" t="s">
        <v>1</v>
      </c>
    </row>
    <row r="647" spans="1:3" ht="12.75">
      <c r="A647" s="3" t="s">
        <v>649</v>
      </c>
      <c r="B647" s="4" t="s">
        <v>1</v>
      </c>
      <c r="C647" s="4" t="s">
        <v>1</v>
      </c>
    </row>
    <row r="648" spans="1:3" ht="12.75">
      <c r="A648" s="3" t="s">
        <v>650</v>
      </c>
      <c r="B648" s="4" t="s">
        <v>1</v>
      </c>
      <c r="C648" s="4" t="s">
        <v>1</v>
      </c>
    </row>
    <row r="649" spans="1:3" ht="12.75">
      <c r="A649" s="3" t="s">
        <v>651</v>
      </c>
      <c r="B649" s="4" t="s">
        <v>1</v>
      </c>
      <c r="C649" s="4" t="s">
        <v>1</v>
      </c>
    </row>
    <row r="650" spans="1:3" ht="12.75">
      <c r="A650" s="3" t="s">
        <v>652</v>
      </c>
      <c r="B650" s="4" t="s">
        <v>1</v>
      </c>
      <c r="C650" s="4" t="s">
        <v>1</v>
      </c>
    </row>
    <row r="651" spans="1:3" ht="12.75">
      <c r="A651" s="3" t="s">
        <v>653</v>
      </c>
      <c r="B651" s="4" t="s">
        <v>1</v>
      </c>
      <c r="C651" s="4" t="s">
        <v>1</v>
      </c>
    </row>
    <row r="652" spans="1:3" ht="12.75">
      <c r="A652" s="3" t="s">
        <v>654</v>
      </c>
      <c r="B652" s="4" t="s">
        <v>1</v>
      </c>
      <c r="C652" s="4" t="s">
        <v>1</v>
      </c>
    </row>
    <row r="653" spans="1:3" ht="12.75">
      <c r="A653" s="3" t="s">
        <v>655</v>
      </c>
      <c r="B653" s="4" t="s">
        <v>1</v>
      </c>
      <c r="C653" s="4" t="s">
        <v>1</v>
      </c>
    </row>
    <row r="654" spans="1:3" ht="12.75">
      <c r="A654" s="3" t="s">
        <v>656</v>
      </c>
      <c r="B654" s="4" t="s">
        <v>1</v>
      </c>
      <c r="C654" s="4" t="s">
        <v>1</v>
      </c>
    </row>
    <row r="655" spans="1:3" ht="12.75">
      <c r="A655" s="3" t="s">
        <v>657</v>
      </c>
      <c r="B655" s="4" t="s">
        <v>1</v>
      </c>
      <c r="C655" s="4" t="s">
        <v>1</v>
      </c>
    </row>
    <row r="656" spans="1:3" ht="12.75">
      <c r="A656" s="3" t="s">
        <v>658</v>
      </c>
      <c r="B656" s="4" t="s">
        <v>1</v>
      </c>
      <c r="C656" s="4" t="s">
        <v>1</v>
      </c>
    </row>
    <row r="657" spans="1:3" ht="12.75">
      <c r="A657" s="3" t="s">
        <v>659</v>
      </c>
      <c r="B657" s="4" t="s">
        <v>1</v>
      </c>
      <c r="C657" s="4" t="s">
        <v>1</v>
      </c>
    </row>
    <row r="658" spans="1:3" ht="12.75">
      <c r="A658" s="3" t="s">
        <v>660</v>
      </c>
      <c r="B658" s="4" t="s">
        <v>1</v>
      </c>
      <c r="C658" s="4" t="s">
        <v>1</v>
      </c>
    </row>
    <row r="659" spans="1:3" ht="12.75">
      <c r="A659" s="3" t="s">
        <v>661</v>
      </c>
      <c r="B659" s="4" t="s">
        <v>1</v>
      </c>
      <c r="C659" s="4" t="s">
        <v>1</v>
      </c>
    </row>
    <row r="660" spans="1:3" ht="12.75">
      <c r="A660" s="3" t="s">
        <v>662</v>
      </c>
      <c r="B660" s="4" t="s">
        <v>1</v>
      </c>
      <c r="C660" s="4" t="s">
        <v>1</v>
      </c>
    </row>
    <row r="661" spans="1:3" ht="12.75">
      <c r="A661" s="3" t="s">
        <v>663</v>
      </c>
      <c r="B661" s="4" t="s">
        <v>1</v>
      </c>
      <c r="C661" s="4" t="s">
        <v>1</v>
      </c>
    </row>
    <row r="662" spans="1:3" ht="12.75">
      <c r="A662" s="3" t="s">
        <v>664</v>
      </c>
      <c r="B662" s="4" t="s">
        <v>1</v>
      </c>
      <c r="C662" s="4" t="s">
        <v>1</v>
      </c>
    </row>
    <row r="663" spans="1:3" ht="12.75">
      <c r="A663" s="3" t="s">
        <v>665</v>
      </c>
      <c r="B663" s="4" t="s">
        <v>1</v>
      </c>
      <c r="C663" s="4" t="s">
        <v>1</v>
      </c>
    </row>
    <row r="664" spans="1:3" ht="12.75">
      <c r="A664" s="3" t="s">
        <v>666</v>
      </c>
      <c r="B664" s="4" t="s">
        <v>1</v>
      </c>
      <c r="C664" s="4" t="s">
        <v>1</v>
      </c>
    </row>
    <row r="665" spans="1:3" ht="12.75">
      <c r="A665" s="3" t="s">
        <v>667</v>
      </c>
      <c r="B665" s="4" t="s">
        <v>1</v>
      </c>
      <c r="C665" s="4" t="s">
        <v>1</v>
      </c>
    </row>
    <row r="666" spans="1:3" ht="12.75">
      <c r="A666" s="3" t="s">
        <v>668</v>
      </c>
      <c r="B666" s="4" t="s">
        <v>1</v>
      </c>
      <c r="C666" s="4" t="s">
        <v>1</v>
      </c>
    </row>
    <row r="667" spans="1:3" ht="12.75">
      <c r="A667" s="3" t="s">
        <v>669</v>
      </c>
      <c r="B667" s="4" t="s">
        <v>1</v>
      </c>
      <c r="C667" s="4" t="s">
        <v>1</v>
      </c>
    </row>
    <row r="668" spans="1:3" ht="12.75">
      <c r="A668" s="3" t="s">
        <v>670</v>
      </c>
      <c r="B668" s="4" t="s">
        <v>1</v>
      </c>
      <c r="C668" s="4" t="s">
        <v>1</v>
      </c>
    </row>
    <row r="669" spans="1:3" ht="12.75">
      <c r="A669" s="3" t="s">
        <v>671</v>
      </c>
      <c r="B669" s="4" t="s">
        <v>1</v>
      </c>
      <c r="C669" s="4" t="s">
        <v>1</v>
      </c>
    </row>
    <row r="670" spans="1:3" ht="12.75">
      <c r="A670" s="3" t="s">
        <v>672</v>
      </c>
      <c r="B670" s="4" t="s">
        <v>1</v>
      </c>
      <c r="C670" s="4" t="s">
        <v>1</v>
      </c>
    </row>
    <row r="671" spans="1:3" ht="12.75">
      <c r="A671" s="3" t="s">
        <v>673</v>
      </c>
      <c r="B671" s="4" t="s">
        <v>1</v>
      </c>
      <c r="C671" s="4" t="s">
        <v>1</v>
      </c>
    </row>
    <row r="672" spans="1:3" ht="12.75">
      <c r="A672" s="3" t="s">
        <v>674</v>
      </c>
      <c r="B672" s="4" t="s">
        <v>1</v>
      </c>
      <c r="C672" s="4" t="s">
        <v>1</v>
      </c>
    </row>
    <row r="673" spans="1:3" ht="12.75">
      <c r="A673" s="3" t="s">
        <v>675</v>
      </c>
      <c r="B673" s="4" t="s">
        <v>1</v>
      </c>
      <c r="C673" s="4" t="s">
        <v>1</v>
      </c>
    </row>
    <row r="674" spans="1:3" ht="12.75">
      <c r="A674" s="3" t="s">
        <v>676</v>
      </c>
      <c r="B674" s="4" t="s">
        <v>1</v>
      </c>
      <c r="C674" s="4" t="s">
        <v>1</v>
      </c>
    </row>
    <row r="675" spans="1:3" ht="12.75">
      <c r="A675" s="3" t="s">
        <v>677</v>
      </c>
      <c r="B675" s="4" t="s">
        <v>1</v>
      </c>
      <c r="C675" s="4" t="s">
        <v>1</v>
      </c>
    </row>
    <row r="676" spans="1:3" ht="12.75">
      <c r="A676" s="3" t="s">
        <v>678</v>
      </c>
      <c r="B676" s="4" t="s">
        <v>1</v>
      </c>
      <c r="C676" s="4" t="s">
        <v>1</v>
      </c>
    </row>
    <row r="677" spans="1:3" ht="12.75">
      <c r="A677" s="3" t="s">
        <v>679</v>
      </c>
      <c r="B677" s="4" t="s">
        <v>1</v>
      </c>
      <c r="C677" s="4" t="s">
        <v>1</v>
      </c>
    </row>
    <row r="678" spans="1:3" ht="12.75">
      <c r="A678" s="3" t="s">
        <v>680</v>
      </c>
      <c r="B678" s="4" t="s">
        <v>1</v>
      </c>
      <c r="C678" s="4" t="s">
        <v>1</v>
      </c>
    </row>
    <row r="679" spans="1:3" ht="12.75">
      <c r="A679" s="3" t="s">
        <v>681</v>
      </c>
      <c r="B679" s="4" t="s">
        <v>1</v>
      </c>
      <c r="C679" s="4" t="s">
        <v>1</v>
      </c>
    </row>
    <row r="680" spans="1:3" ht="12.75">
      <c r="A680" s="3" t="s">
        <v>682</v>
      </c>
      <c r="B680" s="4" t="s">
        <v>1</v>
      </c>
      <c r="C680" s="4" t="s">
        <v>1</v>
      </c>
    </row>
    <row r="681" spans="1:3" ht="12.75">
      <c r="A681" s="3" t="s">
        <v>683</v>
      </c>
      <c r="B681" s="4" t="s">
        <v>1</v>
      </c>
      <c r="C681" s="4" t="s">
        <v>1</v>
      </c>
    </row>
    <row r="682" spans="1:3" ht="12.75">
      <c r="A682" s="3" t="s">
        <v>684</v>
      </c>
      <c r="B682" s="4" t="s">
        <v>1</v>
      </c>
      <c r="C682" s="4" t="s">
        <v>1</v>
      </c>
    </row>
    <row r="683" spans="1:3" ht="12.75">
      <c r="A683" s="3" t="s">
        <v>685</v>
      </c>
      <c r="B683" s="4" t="s">
        <v>1</v>
      </c>
      <c r="C683" s="4" t="s">
        <v>1</v>
      </c>
    </row>
    <row r="684" spans="1:3" ht="12.75">
      <c r="A684" s="3" t="s">
        <v>686</v>
      </c>
      <c r="B684" s="4" t="s">
        <v>1</v>
      </c>
      <c r="C684" s="4" t="s">
        <v>1</v>
      </c>
    </row>
    <row r="685" spans="1:3" ht="12.75">
      <c r="A685" s="3" t="s">
        <v>687</v>
      </c>
      <c r="B685" s="4" t="s">
        <v>1</v>
      </c>
      <c r="C685" s="4" t="s">
        <v>1</v>
      </c>
    </row>
    <row r="686" spans="1:3" ht="12.75">
      <c r="A686" s="3" t="s">
        <v>688</v>
      </c>
      <c r="B686" s="4" t="s">
        <v>1</v>
      </c>
      <c r="C686" s="4" t="s">
        <v>1</v>
      </c>
    </row>
    <row r="687" spans="1:3" ht="12.75">
      <c r="A687" s="3" t="s">
        <v>689</v>
      </c>
      <c r="B687" s="4" t="s">
        <v>1</v>
      </c>
      <c r="C687" s="4" t="s">
        <v>1</v>
      </c>
    </row>
    <row r="688" spans="1:3" ht="12.75">
      <c r="A688" s="3" t="s">
        <v>690</v>
      </c>
      <c r="B688" s="4" t="s">
        <v>1</v>
      </c>
      <c r="C688" s="4" t="s">
        <v>1</v>
      </c>
    </row>
    <row r="689" spans="1:3" ht="12.75">
      <c r="A689" s="3" t="s">
        <v>691</v>
      </c>
      <c r="B689" s="4" t="s">
        <v>1</v>
      </c>
      <c r="C689" s="4" t="s">
        <v>1</v>
      </c>
    </row>
    <row r="690" spans="1:3" ht="12.75">
      <c r="A690" s="3" t="s">
        <v>692</v>
      </c>
      <c r="B690" s="4" t="s">
        <v>1</v>
      </c>
      <c r="C690" s="4" t="s">
        <v>1</v>
      </c>
    </row>
    <row r="691" spans="1:3" ht="12.75">
      <c r="A691" s="3" t="s">
        <v>693</v>
      </c>
      <c r="B691" s="4" t="s">
        <v>1</v>
      </c>
      <c r="C691" s="4" t="s">
        <v>1</v>
      </c>
    </row>
    <row r="692" spans="1:3" ht="12.75">
      <c r="A692" s="3" t="s">
        <v>694</v>
      </c>
      <c r="B692" s="4" t="s">
        <v>1</v>
      </c>
      <c r="C692" s="4" t="s">
        <v>1</v>
      </c>
    </row>
    <row r="693" spans="1:3" ht="12.75">
      <c r="A693" s="3" t="s">
        <v>695</v>
      </c>
      <c r="B693" s="4" t="s">
        <v>1</v>
      </c>
      <c r="C693" s="4" t="s">
        <v>1</v>
      </c>
    </row>
    <row r="694" spans="1:3" ht="12.75">
      <c r="A694" s="3" t="s">
        <v>696</v>
      </c>
      <c r="B694" s="4" t="s">
        <v>1</v>
      </c>
      <c r="C694" s="4" t="s">
        <v>1</v>
      </c>
    </row>
    <row r="695" spans="1:3" ht="12.75">
      <c r="A695" s="3" t="s">
        <v>697</v>
      </c>
      <c r="B695" s="4" t="s">
        <v>1</v>
      </c>
      <c r="C695" s="4" t="s">
        <v>1</v>
      </c>
    </row>
    <row r="696" spans="1:3" ht="12.75">
      <c r="A696" s="3" t="s">
        <v>698</v>
      </c>
      <c r="B696" s="4" t="s">
        <v>1</v>
      </c>
      <c r="C696" s="4" t="s">
        <v>1</v>
      </c>
    </row>
    <row r="697" spans="1:3" ht="12.75">
      <c r="A697" s="3" t="s">
        <v>699</v>
      </c>
      <c r="B697" s="4" t="s">
        <v>1</v>
      </c>
      <c r="C697" s="4" t="s">
        <v>1</v>
      </c>
    </row>
    <row r="698" spans="1:3" ht="12.75">
      <c r="A698" s="3" t="s">
        <v>700</v>
      </c>
      <c r="B698" s="4" t="s">
        <v>1</v>
      </c>
      <c r="C698" s="4" t="s">
        <v>1</v>
      </c>
    </row>
    <row r="699" spans="1:3" ht="12.75">
      <c r="A699" s="3" t="s">
        <v>701</v>
      </c>
      <c r="B699" s="4" t="s">
        <v>1</v>
      </c>
      <c r="C699" s="4" t="s">
        <v>1</v>
      </c>
    </row>
    <row r="700" spans="1:3" ht="12.75">
      <c r="A700" s="3" t="s">
        <v>702</v>
      </c>
      <c r="B700" s="4" t="s">
        <v>1</v>
      </c>
      <c r="C700" s="4" t="s">
        <v>1</v>
      </c>
    </row>
    <row r="701" spans="1:3" ht="12.75">
      <c r="A701" s="3" t="s">
        <v>703</v>
      </c>
      <c r="B701" s="4" t="s">
        <v>1</v>
      </c>
      <c r="C701" s="4" t="s">
        <v>1</v>
      </c>
    </row>
    <row r="702" spans="1:3" ht="12.75">
      <c r="A702" s="3" t="s">
        <v>704</v>
      </c>
      <c r="B702" s="4" t="s">
        <v>1</v>
      </c>
      <c r="C702" s="4" t="s">
        <v>1</v>
      </c>
    </row>
    <row r="703" spans="1:3" ht="12.75">
      <c r="A703" s="3" t="s">
        <v>705</v>
      </c>
      <c r="B703" s="4" t="s">
        <v>1</v>
      </c>
      <c r="C703" s="4" t="s">
        <v>1</v>
      </c>
    </row>
    <row r="704" spans="1:3" ht="12.75">
      <c r="A704" s="3" t="s">
        <v>706</v>
      </c>
      <c r="B704" s="4" t="s">
        <v>1</v>
      </c>
      <c r="C704" s="4" t="s">
        <v>1</v>
      </c>
    </row>
    <row r="705" spans="1:3" ht="12.75">
      <c r="A705" s="3" t="s">
        <v>707</v>
      </c>
      <c r="B705" s="4" t="s">
        <v>1</v>
      </c>
      <c r="C705" s="4" t="s">
        <v>1</v>
      </c>
    </row>
    <row r="706" spans="1:3" ht="12.75">
      <c r="A706" s="3" t="s">
        <v>708</v>
      </c>
      <c r="B706" s="4" t="s">
        <v>1</v>
      </c>
      <c r="C706" s="4" t="s">
        <v>1</v>
      </c>
    </row>
    <row r="707" spans="1:3" ht="12.75">
      <c r="A707" s="3" t="s">
        <v>709</v>
      </c>
      <c r="B707" s="5">
        <v>260</v>
      </c>
      <c r="C707" s="5">
        <v>0</v>
      </c>
    </row>
    <row r="708" spans="1:3" ht="12.75">
      <c r="A708" s="3" t="s">
        <v>710</v>
      </c>
      <c r="B708" s="4" t="s">
        <v>1</v>
      </c>
      <c r="C708" s="4" t="s">
        <v>1</v>
      </c>
    </row>
    <row r="709" spans="1:3" ht="12.75">
      <c r="A709" s="3" t="s">
        <v>711</v>
      </c>
      <c r="B709" s="5">
        <v>260</v>
      </c>
      <c r="C709" s="5">
        <v>0</v>
      </c>
    </row>
    <row r="710" spans="1:3" ht="12.75">
      <c r="A710" s="3" t="s">
        <v>712</v>
      </c>
      <c r="B710" s="5">
        <v>7315</v>
      </c>
      <c r="C710" s="5">
        <v>3</v>
      </c>
    </row>
    <row r="711" spans="1:3" ht="12.75">
      <c r="A711" s="3" t="s">
        <v>713</v>
      </c>
      <c r="B711" s="5">
        <v>7315</v>
      </c>
      <c r="C711" s="5">
        <v>3</v>
      </c>
    </row>
    <row r="712" spans="1:3" ht="12.75">
      <c r="A712" s="3" t="s">
        <v>714</v>
      </c>
      <c r="B712" s="4" t="s">
        <v>1</v>
      </c>
      <c r="C712" s="4" t="s">
        <v>1</v>
      </c>
    </row>
    <row r="713" spans="1:3" ht="12.75">
      <c r="A713" s="3" t="s">
        <v>715</v>
      </c>
      <c r="B713" s="4" t="s">
        <v>1</v>
      </c>
      <c r="C713" s="4" t="s">
        <v>1</v>
      </c>
    </row>
    <row r="714" spans="1:3" ht="12.75">
      <c r="A714" s="3" t="s">
        <v>716</v>
      </c>
      <c r="B714" s="4" t="s">
        <v>1</v>
      </c>
      <c r="C714" s="4" t="s">
        <v>1</v>
      </c>
    </row>
    <row r="715" spans="1:3" ht="12.75">
      <c r="A715" s="3" t="s">
        <v>717</v>
      </c>
      <c r="B715" s="4" t="s">
        <v>1</v>
      </c>
      <c r="C715" s="4" t="s">
        <v>1</v>
      </c>
    </row>
    <row r="716" spans="1:3" ht="12.75">
      <c r="A716" s="3" t="s">
        <v>718</v>
      </c>
      <c r="B716" s="4" t="s">
        <v>1</v>
      </c>
      <c r="C716" s="4" t="s">
        <v>1</v>
      </c>
    </row>
    <row r="717" spans="1:3" ht="12.75">
      <c r="A717" s="3" t="s">
        <v>719</v>
      </c>
      <c r="B717" s="4" t="s">
        <v>1</v>
      </c>
      <c r="C717" s="4" t="s">
        <v>1</v>
      </c>
    </row>
    <row r="718" spans="1:3" ht="12.75">
      <c r="A718" s="3" t="s">
        <v>720</v>
      </c>
      <c r="B718" s="4" t="s">
        <v>1</v>
      </c>
      <c r="C718" s="4" t="s">
        <v>1</v>
      </c>
    </row>
    <row r="719" spans="1:3" ht="12.75">
      <c r="A719" s="3" t="s">
        <v>721</v>
      </c>
      <c r="B719" s="4" t="s">
        <v>1</v>
      </c>
      <c r="C719" s="4" t="s">
        <v>1</v>
      </c>
    </row>
    <row r="720" spans="1:3" ht="12.75">
      <c r="A720" s="3" t="s">
        <v>722</v>
      </c>
      <c r="B720" s="4" t="s">
        <v>1</v>
      </c>
      <c r="C720" s="4" t="s">
        <v>1</v>
      </c>
    </row>
    <row r="721" spans="1:3" ht="12.75">
      <c r="A721" s="3" t="s">
        <v>723</v>
      </c>
      <c r="B721" s="4" t="s">
        <v>1</v>
      </c>
      <c r="C721" s="4" t="s">
        <v>1</v>
      </c>
    </row>
    <row r="722" spans="1:3" ht="12.75">
      <c r="A722" s="3" t="s">
        <v>724</v>
      </c>
      <c r="B722" s="4" t="s">
        <v>1</v>
      </c>
      <c r="C722" s="4" t="s">
        <v>1</v>
      </c>
    </row>
    <row r="723" spans="1:3" ht="12.75">
      <c r="A723" s="3" t="s">
        <v>725</v>
      </c>
      <c r="B723" s="4" t="s">
        <v>1</v>
      </c>
      <c r="C723" s="4" t="s">
        <v>1</v>
      </c>
    </row>
    <row r="724" spans="1:3" ht="12.75">
      <c r="A724" s="3" t="s">
        <v>726</v>
      </c>
      <c r="B724" s="4" t="s">
        <v>1</v>
      </c>
      <c r="C724" s="4" t="s">
        <v>1</v>
      </c>
    </row>
    <row r="725" spans="1:3" ht="12.75">
      <c r="A725" s="3" t="s">
        <v>727</v>
      </c>
      <c r="B725" s="4" t="s">
        <v>1</v>
      </c>
      <c r="C725" s="4" t="s">
        <v>1</v>
      </c>
    </row>
    <row r="726" spans="1:3" ht="12.75">
      <c r="A726" s="3" t="s">
        <v>728</v>
      </c>
      <c r="B726" s="4" t="s">
        <v>1</v>
      </c>
      <c r="C726" s="4" t="s">
        <v>1</v>
      </c>
    </row>
    <row r="727" spans="1:3" ht="12.75">
      <c r="A727" s="3" t="s">
        <v>729</v>
      </c>
      <c r="B727" s="4" t="s">
        <v>1</v>
      </c>
      <c r="C727" s="4" t="s">
        <v>1</v>
      </c>
    </row>
    <row r="728" spans="1:3" ht="12.75">
      <c r="A728" s="3" t="s">
        <v>730</v>
      </c>
      <c r="B728" s="4" t="s">
        <v>1</v>
      </c>
      <c r="C728" s="4" t="s">
        <v>1</v>
      </c>
    </row>
    <row r="729" spans="1:3" ht="12.75">
      <c r="A729" s="3" t="s">
        <v>731</v>
      </c>
      <c r="B729" s="4" t="s">
        <v>1</v>
      </c>
      <c r="C729" s="4" t="s">
        <v>1</v>
      </c>
    </row>
    <row r="730" spans="1:3" ht="12.75">
      <c r="A730" s="3" t="s">
        <v>732</v>
      </c>
      <c r="B730" s="4" t="s">
        <v>1</v>
      </c>
      <c r="C730" s="4" t="s">
        <v>1</v>
      </c>
    </row>
    <row r="731" spans="1:3" ht="12.75">
      <c r="A731" s="3" t="s">
        <v>733</v>
      </c>
      <c r="B731" s="4" t="s">
        <v>1</v>
      </c>
      <c r="C731" s="4" t="s">
        <v>1</v>
      </c>
    </row>
    <row r="732" spans="1:3" ht="12.75">
      <c r="A732" s="3" t="s">
        <v>734</v>
      </c>
      <c r="B732" s="4" t="s">
        <v>1</v>
      </c>
      <c r="C732" s="4" t="s">
        <v>1</v>
      </c>
    </row>
    <row r="733" spans="1:3" ht="12.75">
      <c r="A733" s="3" t="s">
        <v>735</v>
      </c>
      <c r="B733" s="4" t="s">
        <v>1</v>
      </c>
      <c r="C733" s="4" t="s">
        <v>1</v>
      </c>
    </row>
    <row r="734" spans="1:3" ht="12.75">
      <c r="A734" s="3" t="s">
        <v>736</v>
      </c>
      <c r="B734" s="4" t="s">
        <v>1</v>
      </c>
      <c r="C734" s="4" t="s">
        <v>1</v>
      </c>
    </row>
    <row r="735" spans="1:3" ht="12.75">
      <c r="A735" s="3" t="s">
        <v>737</v>
      </c>
      <c r="B735" s="4" t="s">
        <v>1</v>
      </c>
      <c r="C735" s="4" t="s">
        <v>1</v>
      </c>
    </row>
    <row r="736" spans="1:3" ht="12.75">
      <c r="A736" s="3" t="s">
        <v>738</v>
      </c>
      <c r="B736" s="4" t="s">
        <v>1</v>
      </c>
      <c r="C736" s="4" t="s">
        <v>1</v>
      </c>
    </row>
    <row r="737" spans="1:3" ht="12.75">
      <c r="A737" s="3" t="s">
        <v>739</v>
      </c>
      <c r="B737" s="4" t="s">
        <v>1</v>
      </c>
      <c r="C737" s="4" t="s">
        <v>1</v>
      </c>
    </row>
    <row r="738" spans="1:3" ht="12.75">
      <c r="A738" s="3" t="s">
        <v>740</v>
      </c>
      <c r="B738" s="4" t="s">
        <v>1</v>
      </c>
      <c r="C738" s="4" t="s">
        <v>1</v>
      </c>
    </row>
    <row r="739" spans="1:3" ht="12.75">
      <c r="A739" s="3" t="s">
        <v>741</v>
      </c>
      <c r="B739" s="4" t="s">
        <v>1</v>
      </c>
      <c r="C739" s="4" t="s">
        <v>1</v>
      </c>
    </row>
    <row r="740" spans="1:3" ht="12.75">
      <c r="A740" s="3" t="s">
        <v>742</v>
      </c>
      <c r="B740" s="4" t="s">
        <v>1</v>
      </c>
      <c r="C740" s="4" t="s">
        <v>1</v>
      </c>
    </row>
    <row r="741" spans="1:3" ht="12.75">
      <c r="A741" s="3" t="s">
        <v>743</v>
      </c>
      <c r="B741" s="4" t="s">
        <v>1</v>
      </c>
      <c r="C741" s="4" t="s">
        <v>1</v>
      </c>
    </row>
    <row r="742" spans="1:3" ht="12.75">
      <c r="A742" s="3" t="s">
        <v>744</v>
      </c>
      <c r="B742" s="4" t="s">
        <v>1</v>
      </c>
      <c r="C742" s="4" t="s">
        <v>1</v>
      </c>
    </row>
    <row r="743" spans="1:3" ht="12.75">
      <c r="A743" s="3" t="s">
        <v>745</v>
      </c>
      <c r="B743" s="5">
        <v>2340160</v>
      </c>
      <c r="C743" s="5">
        <v>18227</v>
      </c>
    </row>
    <row r="744" spans="1:3" ht="12.75">
      <c r="A744" s="3" t="s">
        <v>746</v>
      </c>
      <c r="B744" s="4" t="s">
        <v>1</v>
      </c>
      <c r="C744" s="4" t="s">
        <v>1</v>
      </c>
    </row>
    <row r="745" spans="1:3" ht="12.75">
      <c r="A745" s="3" t="s">
        <v>747</v>
      </c>
      <c r="B745" s="4" t="s">
        <v>1</v>
      </c>
      <c r="C745" s="4" t="s">
        <v>1</v>
      </c>
    </row>
    <row r="746" spans="1:3" ht="12.75">
      <c r="A746" s="3" t="s">
        <v>748</v>
      </c>
      <c r="B746" s="4" t="s">
        <v>1</v>
      </c>
      <c r="C746" s="4" t="s">
        <v>1</v>
      </c>
    </row>
    <row r="747" spans="1:3" ht="12.75">
      <c r="A747" s="3" t="s">
        <v>749</v>
      </c>
      <c r="B747" s="4" t="s">
        <v>1</v>
      </c>
      <c r="C747" s="4" t="s">
        <v>1</v>
      </c>
    </row>
    <row r="748" spans="1:3" ht="12.75">
      <c r="A748" s="3" t="s">
        <v>750</v>
      </c>
      <c r="B748" s="4" t="s">
        <v>1</v>
      </c>
      <c r="C748" s="4" t="s">
        <v>1</v>
      </c>
    </row>
    <row r="749" spans="1:3" ht="12.75">
      <c r="A749" s="3" t="s">
        <v>751</v>
      </c>
      <c r="B749" s="4" t="s">
        <v>1</v>
      </c>
      <c r="C749" s="4" t="s">
        <v>1</v>
      </c>
    </row>
    <row r="750" spans="1:3" ht="12.75">
      <c r="A750" s="3" t="s">
        <v>752</v>
      </c>
      <c r="B750" s="4" t="s">
        <v>1</v>
      </c>
      <c r="C750" s="4" t="s">
        <v>1</v>
      </c>
    </row>
    <row r="751" spans="1:3" ht="12.75">
      <c r="A751" s="3" t="s">
        <v>753</v>
      </c>
      <c r="B751" s="5">
        <v>2340160</v>
      </c>
      <c r="C751" s="5">
        <v>18227</v>
      </c>
    </row>
    <row r="752" spans="1:3" ht="12.75">
      <c r="A752" s="3" t="s">
        <v>754</v>
      </c>
      <c r="B752" s="5">
        <v>2340160</v>
      </c>
      <c r="C752" s="5">
        <v>18227</v>
      </c>
    </row>
    <row r="753" spans="1:3" ht="12.75">
      <c r="A753" s="3" t="s">
        <v>755</v>
      </c>
      <c r="B753" s="4" t="s">
        <v>1</v>
      </c>
      <c r="C753" s="4" t="s">
        <v>1</v>
      </c>
    </row>
    <row r="754" spans="1:3" ht="12.75">
      <c r="A754" s="3" t="s">
        <v>756</v>
      </c>
      <c r="B754" s="4" t="s">
        <v>1</v>
      </c>
      <c r="C754" s="4" t="s">
        <v>1</v>
      </c>
    </row>
    <row r="755" spans="1:3" ht="12.75">
      <c r="A755" s="3" t="s">
        <v>757</v>
      </c>
      <c r="B755" s="4" t="s">
        <v>1</v>
      </c>
      <c r="C755" s="4" t="s">
        <v>1</v>
      </c>
    </row>
    <row r="756" spans="1:3" ht="12.75">
      <c r="A756" s="3" t="s">
        <v>758</v>
      </c>
      <c r="B756" s="4" t="s">
        <v>1</v>
      </c>
      <c r="C756" s="4" t="s">
        <v>1</v>
      </c>
    </row>
    <row r="757" spans="1:3" ht="12.75">
      <c r="A757" s="3" t="s">
        <v>759</v>
      </c>
      <c r="B757" s="4" t="s">
        <v>1</v>
      </c>
      <c r="C757" s="4" t="s">
        <v>1</v>
      </c>
    </row>
    <row r="758" spans="1:3" ht="12.75">
      <c r="A758" s="3" t="s">
        <v>760</v>
      </c>
      <c r="B758" s="4" t="s">
        <v>1</v>
      </c>
      <c r="C758" s="4" t="s">
        <v>1</v>
      </c>
    </row>
    <row r="759" spans="1:3" ht="12.75">
      <c r="A759" s="3" t="s">
        <v>761</v>
      </c>
      <c r="B759" s="4" t="s">
        <v>1</v>
      </c>
      <c r="C759" s="4" t="s">
        <v>1</v>
      </c>
    </row>
    <row r="760" spans="1:3" ht="12.75">
      <c r="A760" s="3" t="s">
        <v>762</v>
      </c>
      <c r="B760" s="4" t="s">
        <v>1</v>
      </c>
      <c r="C760" s="4" t="s">
        <v>1</v>
      </c>
    </row>
    <row r="761" spans="1:3" ht="12.75">
      <c r="A761" s="3" t="s">
        <v>763</v>
      </c>
      <c r="B761" s="4" t="s">
        <v>1</v>
      </c>
      <c r="C761" s="4" t="s">
        <v>1</v>
      </c>
    </row>
    <row r="762" spans="1:3" ht="12.75">
      <c r="A762" s="3" t="s">
        <v>764</v>
      </c>
      <c r="B762" s="4" t="s">
        <v>1</v>
      </c>
      <c r="C762" s="4" t="s">
        <v>1</v>
      </c>
    </row>
    <row r="763" spans="1:3" ht="12.75">
      <c r="A763" s="3" t="s">
        <v>765</v>
      </c>
      <c r="B763" s="4" t="s">
        <v>1</v>
      </c>
      <c r="C763" s="4" t="s">
        <v>1</v>
      </c>
    </row>
    <row r="764" spans="1:3" ht="12.75">
      <c r="A764" s="3" t="s">
        <v>766</v>
      </c>
      <c r="B764" s="4" t="s">
        <v>1</v>
      </c>
      <c r="C764" s="4" t="s">
        <v>1</v>
      </c>
    </row>
    <row r="765" spans="1:3" ht="12.75">
      <c r="A765" s="3" t="s">
        <v>767</v>
      </c>
      <c r="B765" s="4" t="s">
        <v>1</v>
      </c>
      <c r="C765" s="4" t="s">
        <v>1</v>
      </c>
    </row>
    <row r="766" spans="1:3" ht="12.75">
      <c r="A766" s="3" t="s">
        <v>768</v>
      </c>
      <c r="B766" s="4" t="s">
        <v>1</v>
      </c>
      <c r="C766" s="4" t="s">
        <v>1</v>
      </c>
    </row>
    <row r="767" spans="1:3" ht="12.75">
      <c r="A767" s="3" t="s">
        <v>769</v>
      </c>
      <c r="B767" s="4" t="s">
        <v>1</v>
      </c>
      <c r="C767" s="4" t="s">
        <v>1</v>
      </c>
    </row>
    <row r="768" spans="1:3" ht="12.75">
      <c r="A768" s="3" t="s">
        <v>770</v>
      </c>
      <c r="B768" s="4" t="s">
        <v>1</v>
      </c>
      <c r="C768" s="4" t="s">
        <v>1</v>
      </c>
    </row>
    <row r="769" spans="1:3" ht="12.75">
      <c r="A769" s="3" t="s">
        <v>771</v>
      </c>
      <c r="B769" s="4" t="s">
        <v>1</v>
      </c>
      <c r="C769" s="4" t="s">
        <v>1</v>
      </c>
    </row>
    <row r="770" spans="1:3" ht="12.75">
      <c r="A770" s="3" t="s">
        <v>772</v>
      </c>
      <c r="B770" s="4" t="s">
        <v>1</v>
      </c>
      <c r="C770" s="4" t="s">
        <v>1</v>
      </c>
    </row>
    <row r="771" spans="1:3" ht="12.75">
      <c r="A771" s="3" t="s">
        <v>773</v>
      </c>
      <c r="B771" s="4" t="s">
        <v>1</v>
      </c>
      <c r="C771" s="4" t="s">
        <v>1</v>
      </c>
    </row>
    <row r="772" spans="1:3" ht="12.75">
      <c r="A772" s="3" t="s">
        <v>774</v>
      </c>
      <c r="B772" s="4" t="s">
        <v>1</v>
      </c>
      <c r="C772" s="4" t="s">
        <v>1</v>
      </c>
    </row>
    <row r="773" spans="1:3" ht="12.75">
      <c r="A773" s="3" t="s">
        <v>775</v>
      </c>
      <c r="B773" s="4" t="s">
        <v>1</v>
      </c>
      <c r="C773" s="4" t="s">
        <v>1</v>
      </c>
    </row>
    <row r="774" spans="1:3" ht="12.75">
      <c r="A774" s="3" t="s">
        <v>776</v>
      </c>
      <c r="B774" s="4" t="s">
        <v>1</v>
      </c>
      <c r="C774" s="4" t="s">
        <v>1</v>
      </c>
    </row>
    <row r="775" spans="1:3" ht="12.75">
      <c r="A775" s="3" t="s">
        <v>777</v>
      </c>
      <c r="B775" s="4" t="s">
        <v>1</v>
      </c>
      <c r="C775" s="4" t="s">
        <v>1</v>
      </c>
    </row>
    <row r="776" spans="1:3" ht="12.75">
      <c r="A776" s="3" t="s">
        <v>778</v>
      </c>
      <c r="B776" s="4" t="s">
        <v>1</v>
      </c>
      <c r="C776" s="4" t="s">
        <v>1</v>
      </c>
    </row>
    <row r="777" spans="1:3" ht="12.75">
      <c r="A777" s="3" t="s">
        <v>779</v>
      </c>
      <c r="B777" s="4" t="s">
        <v>1</v>
      </c>
      <c r="C777" s="4" t="s">
        <v>1</v>
      </c>
    </row>
    <row r="778" spans="1:3" ht="12.75">
      <c r="A778" s="3" t="s">
        <v>780</v>
      </c>
      <c r="B778" s="4" t="s">
        <v>1</v>
      </c>
      <c r="C778" s="4" t="s">
        <v>1</v>
      </c>
    </row>
    <row r="779" spans="1:3" ht="12.75">
      <c r="A779" s="3" t="s">
        <v>781</v>
      </c>
      <c r="B779" s="4" t="s">
        <v>1</v>
      </c>
      <c r="C779" s="4" t="s">
        <v>1</v>
      </c>
    </row>
    <row r="780" spans="1:3" ht="12.75">
      <c r="A780" s="3" t="s">
        <v>782</v>
      </c>
      <c r="B780" s="4" t="s">
        <v>1</v>
      </c>
      <c r="C780" s="4" t="s">
        <v>1</v>
      </c>
    </row>
    <row r="781" spans="1:3" ht="12.75">
      <c r="A781" s="3" t="s">
        <v>783</v>
      </c>
      <c r="B781" s="4" t="s">
        <v>1</v>
      </c>
      <c r="C781" s="4" t="s">
        <v>1</v>
      </c>
    </row>
    <row r="782" spans="1:3" ht="12.75">
      <c r="A782" s="3" t="s">
        <v>784</v>
      </c>
      <c r="B782" s="4" t="s">
        <v>1</v>
      </c>
      <c r="C782" s="4" t="s">
        <v>1</v>
      </c>
    </row>
    <row r="783" spans="1:3" ht="12.75">
      <c r="A783" s="3" t="s">
        <v>785</v>
      </c>
      <c r="B783" s="4" t="s">
        <v>1</v>
      </c>
      <c r="C783" s="4" t="s">
        <v>1</v>
      </c>
    </row>
    <row r="784" spans="1:3" ht="12.75">
      <c r="A784" s="3" t="s">
        <v>786</v>
      </c>
      <c r="B784" s="4" t="s">
        <v>1</v>
      </c>
      <c r="C784" s="4" t="s">
        <v>1</v>
      </c>
    </row>
    <row r="785" spans="1:3" ht="12.75">
      <c r="A785" s="3" t="s">
        <v>787</v>
      </c>
      <c r="B785" s="4" t="s">
        <v>1</v>
      </c>
      <c r="C785" s="4" t="s">
        <v>1</v>
      </c>
    </row>
    <row r="786" spans="1:3" ht="12.75">
      <c r="A786" s="3" t="s">
        <v>788</v>
      </c>
      <c r="B786" s="4" t="s">
        <v>1</v>
      </c>
      <c r="C786" s="4" t="s">
        <v>1</v>
      </c>
    </row>
    <row r="787" spans="1:3" ht="12.75">
      <c r="A787" s="3" t="s">
        <v>789</v>
      </c>
      <c r="B787" s="4" t="s">
        <v>1</v>
      </c>
      <c r="C787" s="4" t="s">
        <v>1</v>
      </c>
    </row>
    <row r="788" spans="1:3" ht="12.75">
      <c r="A788" s="3" t="s">
        <v>790</v>
      </c>
      <c r="B788" s="4" t="s">
        <v>1</v>
      </c>
      <c r="C788" s="4" t="s">
        <v>1</v>
      </c>
    </row>
    <row r="789" spans="1:3" ht="12.75">
      <c r="A789" s="3" t="s">
        <v>791</v>
      </c>
      <c r="B789" s="4" t="s">
        <v>1</v>
      </c>
      <c r="C789" s="4" t="s">
        <v>1</v>
      </c>
    </row>
    <row r="790" spans="1:3" ht="12.75">
      <c r="A790" s="3" t="s">
        <v>792</v>
      </c>
      <c r="B790" s="4" t="s">
        <v>1</v>
      </c>
      <c r="C790" s="4" t="s">
        <v>1</v>
      </c>
    </row>
    <row r="791" spans="1:3" ht="12.75">
      <c r="A791" s="3" t="s">
        <v>793</v>
      </c>
      <c r="B791" s="4" t="s">
        <v>1</v>
      </c>
      <c r="C791" s="4" t="s">
        <v>1</v>
      </c>
    </row>
    <row r="792" spans="1:3" ht="12.75">
      <c r="A792" s="3" t="s">
        <v>794</v>
      </c>
      <c r="B792" s="4" t="s">
        <v>1</v>
      </c>
      <c r="C792" s="4" t="s">
        <v>1</v>
      </c>
    </row>
    <row r="793" spans="1:3" ht="12.75">
      <c r="A793" s="3" t="s">
        <v>795</v>
      </c>
      <c r="B793" s="4" t="s">
        <v>1</v>
      </c>
      <c r="C793" s="4" t="s">
        <v>1</v>
      </c>
    </row>
    <row r="794" spans="1:3" ht="12.75">
      <c r="A794" s="3" t="s">
        <v>796</v>
      </c>
      <c r="B794" s="4" t="s">
        <v>1</v>
      </c>
      <c r="C794" s="4" t="s">
        <v>1</v>
      </c>
    </row>
    <row r="795" spans="1:3" ht="12.75">
      <c r="A795" s="3" t="s">
        <v>797</v>
      </c>
      <c r="B795" s="4" t="s">
        <v>1</v>
      </c>
      <c r="C795" s="4" t="s">
        <v>1</v>
      </c>
    </row>
    <row r="796" spans="1:3" ht="12.75">
      <c r="A796" s="3" t="s">
        <v>798</v>
      </c>
      <c r="B796" s="4" t="s">
        <v>1</v>
      </c>
      <c r="C796" s="4" t="s">
        <v>1</v>
      </c>
    </row>
    <row r="797" spans="1:3" ht="12.75">
      <c r="A797" s="3" t="s">
        <v>799</v>
      </c>
      <c r="B797" s="4" t="s">
        <v>1</v>
      </c>
      <c r="C797" s="4" t="s">
        <v>1</v>
      </c>
    </row>
    <row r="798" spans="1:3" ht="12.75">
      <c r="A798" s="3" t="s">
        <v>800</v>
      </c>
      <c r="B798" s="4" t="s">
        <v>1</v>
      </c>
      <c r="C798" s="4" t="s">
        <v>1</v>
      </c>
    </row>
    <row r="799" spans="1:3" ht="12.75">
      <c r="A799" s="3" t="s">
        <v>801</v>
      </c>
      <c r="B799" s="4" t="s">
        <v>1</v>
      </c>
      <c r="C799" s="4" t="s">
        <v>1</v>
      </c>
    </row>
    <row r="800" spans="1:3" ht="12.75">
      <c r="A800" s="3" t="s">
        <v>802</v>
      </c>
      <c r="B800" s="4" t="s">
        <v>1</v>
      </c>
      <c r="C800" s="4" t="s">
        <v>1</v>
      </c>
    </row>
    <row r="801" spans="1:3" ht="12.75">
      <c r="A801" s="3" t="s">
        <v>803</v>
      </c>
      <c r="B801" s="4" t="s">
        <v>1</v>
      </c>
      <c r="C801" s="4" t="s">
        <v>1</v>
      </c>
    </row>
    <row r="802" spans="1:3" ht="12.75">
      <c r="A802" s="3" t="s">
        <v>804</v>
      </c>
      <c r="B802" s="4" t="s">
        <v>1</v>
      </c>
      <c r="C802" s="4" t="s">
        <v>1</v>
      </c>
    </row>
    <row r="803" spans="1:3" ht="12.75">
      <c r="A803" s="3" t="s">
        <v>805</v>
      </c>
      <c r="B803" s="4" t="s">
        <v>1</v>
      </c>
      <c r="C803" s="4" t="s">
        <v>1</v>
      </c>
    </row>
    <row r="804" spans="1:3" ht="12.75">
      <c r="A804" s="3" t="s">
        <v>806</v>
      </c>
      <c r="B804" s="4" t="s">
        <v>1</v>
      </c>
      <c r="C804" s="4" t="s">
        <v>1</v>
      </c>
    </row>
    <row r="805" spans="1:3" ht="12.75">
      <c r="A805" s="3" t="s">
        <v>807</v>
      </c>
      <c r="B805" s="4" t="s">
        <v>1</v>
      </c>
      <c r="C805" s="4" t="s">
        <v>1</v>
      </c>
    </row>
    <row r="806" spans="1:3" ht="12.75">
      <c r="A806" s="3" t="s">
        <v>808</v>
      </c>
      <c r="B806" s="4" t="s">
        <v>1</v>
      </c>
      <c r="C806" s="4" t="s">
        <v>1</v>
      </c>
    </row>
    <row r="807" spans="1:3" ht="12.75">
      <c r="A807" s="3" t="s">
        <v>809</v>
      </c>
      <c r="B807" s="4" t="s">
        <v>1</v>
      </c>
      <c r="C807" s="4" t="s">
        <v>1</v>
      </c>
    </row>
    <row r="808" spans="1:3" ht="12.75">
      <c r="A808" s="3" t="s">
        <v>810</v>
      </c>
      <c r="B808" s="4" t="s">
        <v>1</v>
      </c>
      <c r="C808" s="4" t="s">
        <v>1</v>
      </c>
    </row>
    <row r="809" spans="1:3" ht="12.75">
      <c r="A809" s="3" t="s">
        <v>811</v>
      </c>
      <c r="B809" s="4" t="s">
        <v>1</v>
      </c>
      <c r="C809" s="4" t="s">
        <v>1</v>
      </c>
    </row>
    <row r="810" spans="1:3" ht="12.75">
      <c r="A810" s="3" t="s">
        <v>812</v>
      </c>
      <c r="B810" s="4" t="s">
        <v>1</v>
      </c>
      <c r="C810" s="4" t="s">
        <v>1</v>
      </c>
    </row>
    <row r="811" spans="1:3" ht="12.75">
      <c r="A811" s="3" t="s">
        <v>813</v>
      </c>
      <c r="B811" s="4" t="s">
        <v>1</v>
      </c>
      <c r="C811" s="4" t="s">
        <v>1</v>
      </c>
    </row>
    <row r="812" spans="1:3" ht="12.75">
      <c r="A812" s="3" t="s">
        <v>814</v>
      </c>
      <c r="B812" s="4" t="s">
        <v>1</v>
      </c>
      <c r="C812" s="4" t="s">
        <v>1</v>
      </c>
    </row>
    <row r="813" spans="1:3" ht="12.75">
      <c r="A813" s="3" t="s">
        <v>815</v>
      </c>
      <c r="B813" s="4" t="s">
        <v>1</v>
      </c>
      <c r="C813" s="4" t="s">
        <v>1</v>
      </c>
    </row>
    <row r="814" spans="1:3" ht="12.75">
      <c r="A814" s="3" t="s">
        <v>816</v>
      </c>
      <c r="B814" s="4" t="s">
        <v>1</v>
      </c>
      <c r="C814" s="4" t="s">
        <v>1</v>
      </c>
    </row>
    <row r="815" spans="1:3" ht="12.75">
      <c r="A815" s="3" t="s">
        <v>817</v>
      </c>
      <c r="B815" s="4" t="s">
        <v>1</v>
      </c>
      <c r="C815" s="4" t="s">
        <v>1</v>
      </c>
    </row>
    <row r="816" spans="1:3" ht="12.75">
      <c r="A816" s="3" t="s">
        <v>818</v>
      </c>
      <c r="B816" s="4" t="s">
        <v>1</v>
      </c>
      <c r="C816" s="4" t="s">
        <v>1</v>
      </c>
    </row>
    <row r="817" spans="1:3" ht="12.75">
      <c r="A817" s="3" t="s">
        <v>819</v>
      </c>
      <c r="B817" s="4" t="s">
        <v>1</v>
      </c>
      <c r="C817" s="4" t="s">
        <v>1</v>
      </c>
    </row>
    <row r="818" spans="1:3" ht="12.75">
      <c r="A818" s="3" t="s">
        <v>820</v>
      </c>
      <c r="B818" s="4" t="s">
        <v>1</v>
      </c>
      <c r="C818" s="4" t="s">
        <v>1</v>
      </c>
    </row>
    <row r="819" spans="1:3" ht="12.75">
      <c r="A819" s="3" t="s">
        <v>821</v>
      </c>
      <c r="B819" s="4" t="s">
        <v>1</v>
      </c>
      <c r="C819" s="4" t="s">
        <v>1</v>
      </c>
    </row>
    <row r="820" spans="1:3" ht="12.75">
      <c r="A820" s="3" t="s">
        <v>822</v>
      </c>
      <c r="B820" s="4" t="s">
        <v>1</v>
      </c>
      <c r="C820" s="4" t="s">
        <v>1</v>
      </c>
    </row>
    <row r="821" spans="1:3" ht="12.75">
      <c r="A821" s="3" t="s">
        <v>823</v>
      </c>
      <c r="B821" s="4" t="s">
        <v>1</v>
      </c>
      <c r="C821" s="4" t="s">
        <v>1</v>
      </c>
    </row>
    <row r="822" spans="1:3" ht="12.75">
      <c r="A822" s="3" t="s">
        <v>824</v>
      </c>
      <c r="B822" s="4" t="s">
        <v>1</v>
      </c>
      <c r="C822" s="4" t="s">
        <v>1</v>
      </c>
    </row>
    <row r="823" spans="1:3" ht="12.75">
      <c r="A823" s="3" t="s">
        <v>825</v>
      </c>
      <c r="B823" s="4" t="s">
        <v>1</v>
      </c>
      <c r="C823" s="4" t="s">
        <v>1</v>
      </c>
    </row>
    <row r="824" spans="1:3" ht="12.75">
      <c r="A824" s="3" t="s">
        <v>826</v>
      </c>
      <c r="B824" s="4" t="s">
        <v>1</v>
      </c>
      <c r="C824" s="4" t="s">
        <v>1</v>
      </c>
    </row>
    <row r="825" spans="1:3" ht="12.75">
      <c r="A825" s="3" t="s">
        <v>827</v>
      </c>
      <c r="B825" s="4" t="s">
        <v>1</v>
      </c>
      <c r="C825" s="4" t="s">
        <v>1</v>
      </c>
    </row>
    <row r="826" spans="1:3" ht="12.75">
      <c r="A826" s="3" t="s">
        <v>828</v>
      </c>
      <c r="B826" s="4" t="s">
        <v>1</v>
      </c>
      <c r="C826" s="4" t="s">
        <v>1</v>
      </c>
    </row>
    <row r="827" spans="1:3" ht="12.75">
      <c r="A827" s="3" t="s">
        <v>829</v>
      </c>
      <c r="B827" s="4" t="s">
        <v>1</v>
      </c>
      <c r="C827" s="4" t="s">
        <v>1</v>
      </c>
    </row>
    <row r="828" spans="1:3" ht="12.75">
      <c r="A828" s="3" t="s">
        <v>830</v>
      </c>
      <c r="B828" s="4" t="s">
        <v>1</v>
      </c>
      <c r="C828" s="4" t="s">
        <v>1</v>
      </c>
    </row>
    <row r="829" spans="1:3" ht="12.75">
      <c r="A829" s="3" t="s">
        <v>831</v>
      </c>
      <c r="B829" s="4" t="s">
        <v>1</v>
      </c>
      <c r="C829" s="4" t="s">
        <v>1</v>
      </c>
    </row>
    <row r="830" spans="1:3" ht="12.75">
      <c r="A830" s="3" t="s">
        <v>832</v>
      </c>
      <c r="B830" s="4" t="s">
        <v>1</v>
      </c>
      <c r="C830" s="4" t="s">
        <v>1</v>
      </c>
    </row>
    <row r="831" spans="1:3" ht="12.75">
      <c r="A831" s="3" t="s">
        <v>833</v>
      </c>
      <c r="B831" s="4" t="s">
        <v>1</v>
      </c>
      <c r="C831" s="4" t="s">
        <v>1</v>
      </c>
    </row>
    <row r="832" spans="1:3" ht="12.75">
      <c r="A832" s="3" t="s">
        <v>834</v>
      </c>
      <c r="B832" s="4" t="s">
        <v>1</v>
      </c>
      <c r="C832" s="4" t="s">
        <v>1</v>
      </c>
    </row>
    <row r="833" spans="1:3" ht="12.75">
      <c r="A833" s="3" t="s">
        <v>835</v>
      </c>
      <c r="B833" s="4" t="s">
        <v>1</v>
      </c>
      <c r="C833" s="4" t="s">
        <v>1</v>
      </c>
    </row>
    <row r="834" spans="1:3" ht="12.75">
      <c r="A834" s="3" t="s">
        <v>836</v>
      </c>
      <c r="B834" s="4" t="s">
        <v>1</v>
      </c>
      <c r="C834" s="4" t="s">
        <v>1</v>
      </c>
    </row>
    <row r="835" spans="1:3" ht="12.75">
      <c r="A835" s="3" t="s">
        <v>837</v>
      </c>
      <c r="B835" s="4" t="s">
        <v>1</v>
      </c>
      <c r="C835" s="4" t="s">
        <v>1</v>
      </c>
    </row>
    <row r="836" spans="1:3" ht="12.75">
      <c r="A836" s="3" t="s">
        <v>838</v>
      </c>
      <c r="B836" s="4" t="s">
        <v>1</v>
      </c>
      <c r="C836" s="4" t="s">
        <v>1</v>
      </c>
    </row>
    <row r="837" spans="1:3" ht="12.75">
      <c r="A837" s="3" t="s">
        <v>839</v>
      </c>
      <c r="B837" s="4" t="s">
        <v>1</v>
      </c>
      <c r="C837" s="4" t="s">
        <v>1</v>
      </c>
    </row>
    <row r="838" spans="1:3" ht="12.75">
      <c r="A838" s="3" t="s">
        <v>840</v>
      </c>
      <c r="B838" s="4" t="s">
        <v>1</v>
      </c>
      <c r="C838" s="4" t="s">
        <v>1</v>
      </c>
    </row>
    <row r="839" spans="1:3" ht="12.75">
      <c r="A839" s="3" t="s">
        <v>841</v>
      </c>
      <c r="B839" s="4" t="s">
        <v>1</v>
      </c>
      <c r="C839" s="4" t="s">
        <v>1</v>
      </c>
    </row>
    <row r="840" spans="1:3" ht="12.75">
      <c r="A840" s="3" t="s">
        <v>842</v>
      </c>
      <c r="B840" s="4" t="s">
        <v>1</v>
      </c>
      <c r="C840" s="4" t="s">
        <v>1</v>
      </c>
    </row>
    <row r="841" spans="1:3" ht="12.75">
      <c r="A841" s="3" t="s">
        <v>843</v>
      </c>
      <c r="B841" s="4" t="s">
        <v>1</v>
      </c>
      <c r="C841" s="4" t="s">
        <v>1</v>
      </c>
    </row>
    <row r="842" spans="1:3" ht="12.75">
      <c r="A842" s="3" t="s">
        <v>844</v>
      </c>
      <c r="B842" s="4" t="s">
        <v>1</v>
      </c>
      <c r="C842" s="4" t="s">
        <v>1</v>
      </c>
    </row>
    <row r="843" spans="1:3" ht="12.75">
      <c r="A843" s="3" t="s">
        <v>845</v>
      </c>
      <c r="B843" s="4" t="s">
        <v>1</v>
      </c>
      <c r="C843" s="4" t="s">
        <v>1</v>
      </c>
    </row>
    <row r="844" spans="1:3" ht="12.75">
      <c r="A844" s="3" t="s">
        <v>846</v>
      </c>
      <c r="B844" s="4" t="s">
        <v>1</v>
      </c>
      <c r="C844" s="4" t="s">
        <v>1</v>
      </c>
    </row>
    <row r="845" spans="1:3" ht="12.75">
      <c r="A845" s="3" t="s">
        <v>847</v>
      </c>
      <c r="B845" s="4" t="s">
        <v>1</v>
      </c>
      <c r="C845" s="4" t="s">
        <v>1</v>
      </c>
    </row>
    <row r="846" spans="1:3" ht="12.75">
      <c r="A846" s="3" t="s">
        <v>848</v>
      </c>
      <c r="B846" s="4" t="s">
        <v>1</v>
      </c>
      <c r="C846" s="4" t="s">
        <v>1</v>
      </c>
    </row>
    <row r="847" spans="1:3" ht="12.75">
      <c r="A847" s="3" t="s">
        <v>849</v>
      </c>
      <c r="B847" s="4" t="s">
        <v>1</v>
      </c>
      <c r="C847" s="4" t="s">
        <v>1</v>
      </c>
    </row>
    <row r="848" spans="1:3" ht="12.75">
      <c r="A848" s="3" t="s">
        <v>850</v>
      </c>
      <c r="B848" s="4" t="s">
        <v>1</v>
      </c>
      <c r="C848" s="4" t="s">
        <v>1</v>
      </c>
    </row>
    <row r="849" spans="1:3" ht="12.75">
      <c r="A849" s="3" t="s">
        <v>851</v>
      </c>
      <c r="B849" s="4" t="s">
        <v>1</v>
      </c>
      <c r="C849" s="4" t="s">
        <v>1</v>
      </c>
    </row>
    <row r="850" spans="1:3" ht="12.75">
      <c r="A850" s="3" t="s">
        <v>852</v>
      </c>
      <c r="B850" s="4" t="s">
        <v>1</v>
      </c>
      <c r="C850" s="4" t="s">
        <v>1</v>
      </c>
    </row>
    <row r="851" spans="1:3" ht="12.75">
      <c r="A851" s="3" t="s">
        <v>853</v>
      </c>
      <c r="B851" s="4" t="s">
        <v>1</v>
      </c>
      <c r="C851" s="4" t="s">
        <v>1</v>
      </c>
    </row>
    <row r="852" spans="1:3" ht="12.75">
      <c r="A852" s="3" t="s">
        <v>854</v>
      </c>
      <c r="B852" s="4" t="s">
        <v>1</v>
      </c>
      <c r="C852" s="4" t="s">
        <v>1</v>
      </c>
    </row>
    <row r="853" spans="1:3" ht="12.75">
      <c r="A853" s="3" t="s">
        <v>855</v>
      </c>
      <c r="B853" s="4" t="s">
        <v>1</v>
      </c>
      <c r="C853" s="4" t="s">
        <v>1</v>
      </c>
    </row>
    <row r="854" spans="1:3" ht="12.75">
      <c r="A854" s="3" t="s">
        <v>856</v>
      </c>
      <c r="B854" s="4" t="s">
        <v>1</v>
      </c>
      <c r="C854" s="4" t="s">
        <v>1</v>
      </c>
    </row>
    <row r="855" spans="1:3" ht="12.75">
      <c r="A855" s="3" t="s">
        <v>857</v>
      </c>
      <c r="B855" s="4" t="s">
        <v>1</v>
      </c>
      <c r="C855" s="4" t="s">
        <v>1</v>
      </c>
    </row>
    <row r="856" spans="1:3" ht="12.75">
      <c r="A856" s="3" t="s">
        <v>858</v>
      </c>
      <c r="B856" s="4" t="s">
        <v>1</v>
      </c>
      <c r="C856" s="4" t="s">
        <v>1</v>
      </c>
    </row>
    <row r="857" spans="1:3" ht="12.75">
      <c r="A857" s="3" t="s">
        <v>859</v>
      </c>
      <c r="B857" s="4" t="s">
        <v>1</v>
      </c>
      <c r="C857" s="4" t="s">
        <v>1</v>
      </c>
    </row>
    <row r="858" spans="1:3" ht="12.75">
      <c r="A858" s="3" t="s">
        <v>860</v>
      </c>
      <c r="B858" s="5">
        <v>13187235</v>
      </c>
      <c r="C858" s="5">
        <v>22779</v>
      </c>
    </row>
    <row r="859" spans="1:3" ht="12.75">
      <c r="A859" s="3" t="s">
        <v>861</v>
      </c>
      <c r="B859" s="4" t="s">
        <v>1</v>
      </c>
      <c r="C859" s="4" t="s">
        <v>1</v>
      </c>
    </row>
    <row r="860" spans="1:3" ht="12.75">
      <c r="A860" s="3" t="s">
        <v>862</v>
      </c>
      <c r="B860" s="4" t="s">
        <v>1</v>
      </c>
      <c r="C860" s="4" t="s">
        <v>1</v>
      </c>
    </row>
    <row r="861" spans="1:3" ht="12.75">
      <c r="A861" s="3" t="s">
        <v>863</v>
      </c>
      <c r="B861" s="4" t="s">
        <v>1</v>
      </c>
      <c r="C861" s="4" t="s">
        <v>1</v>
      </c>
    </row>
    <row r="862" spans="1:3" ht="12.75">
      <c r="A862" s="3" t="s">
        <v>864</v>
      </c>
      <c r="B862" s="4" t="s">
        <v>1</v>
      </c>
      <c r="C862" s="4" t="s">
        <v>1</v>
      </c>
    </row>
    <row r="863" spans="1:3" ht="12.75">
      <c r="A863" s="3" t="s">
        <v>865</v>
      </c>
      <c r="B863" s="4" t="s">
        <v>1</v>
      </c>
      <c r="C863" s="4" t="s">
        <v>1</v>
      </c>
    </row>
    <row r="864" spans="1:3" ht="12.75">
      <c r="A864" s="3" t="s">
        <v>866</v>
      </c>
      <c r="B864" s="4" t="s">
        <v>1</v>
      </c>
      <c r="C864" s="4" t="s">
        <v>1</v>
      </c>
    </row>
    <row r="865" spans="1:3" ht="12.75">
      <c r="A865" s="3" t="s">
        <v>867</v>
      </c>
      <c r="B865" s="4" t="s">
        <v>1</v>
      </c>
      <c r="C865" s="4" t="s">
        <v>1</v>
      </c>
    </row>
    <row r="866" spans="1:3" ht="12.75">
      <c r="A866" s="3" t="s">
        <v>868</v>
      </c>
      <c r="B866" s="4" t="s">
        <v>1</v>
      </c>
      <c r="C866" s="4" t="s">
        <v>1</v>
      </c>
    </row>
    <row r="867" spans="1:3" ht="12.75">
      <c r="A867" s="3" t="s">
        <v>869</v>
      </c>
      <c r="B867" s="4" t="s">
        <v>1</v>
      </c>
      <c r="C867" s="4" t="s">
        <v>1</v>
      </c>
    </row>
    <row r="868" spans="1:3" ht="12.75">
      <c r="A868" s="3" t="s">
        <v>870</v>
      </c>
      <c r="B868" s="4" t="s">
        <v>1</v>
      </c>
      <c r="C868" s="4" t="s">
        <v>1</v>
      </c>
    </row>
    <row r="869" spans="1:3" ht="12.75">
      <c r="A869" s="3" t="s">
        <v>871</v>
      </c>
      <c r="B869" s="4" t="s">
        <v>1</v>
      </c>
      <c r="C869" s="4" t="s">
        <v>1</v>
      </c>
    </row>
    <row r="870" spans="1:3" ht="12.75">
      <c r="A870" s="3" t="s">
        <v>872</v>
      </c>
      <c r="B870" s="4" t="s">
        <v>1</v>
      </c>
      <c r="C870" s="4" t="s">
        <v>1</v>
      </c>
    </row>
    <row r="871" spans="1:3" ht="12.75">
      <c r="A871" s="3" t="s">
        <v>873</v>
      </c>
      <c r="B871" s="4" t="s">
        <v>1</v>
      </c>
      <c r="C871" s="4" t="s">
        <v>1</v>
      </c>
    </row>
    <row r="872" spans="1:3" ht="12.75">
      <c r="A872" s="3" t="s">
        <v>874</v>
      </c>
      <c r="B872" s="5">
        <v>185</v>
      </c>
      <c r="C872" s="5">
        <v>3</v>
      </c>
    </row>
    <row r="873" spans="1:3" ht="12.75">
      <c r="A873" s="3" t="s">
        <v>875</v>
      </c>
      <c r="B873" s="4" t="s">
        <v>1</v>
      </c>
      <c r="C873" s="4" t="s">
        <v>1</v>
      </c>
    </row>
    <row r="874" spans="1:3" ht="12.75">
      <c r="A874" s="3" t="s">
        <v>876</v>
      </c>
      <c r="B874" s="4" t="s">
        <v>1</v>
      </c>
      <c r="C874" s="4" t="s">
        <v>1</v>
      </c>
    </row>
    <row r="875" spans="1:3" ht="12.75">
      <c r="A875" s="3" t="s">
        <v>877</v>
      </c>
      <c r="B875" s="4" t="s">
        <v>1</v>
      </c>
      <c r="C875" s="4" t="s">
        <v>1</v>
      </c>
    </row>
    <row r="876" spans="1:3" ht="12.75">
      <c r="A876" s="3" t="s">
        <v>878</v>
      </c>
      <c r="B876" s="5">
        <v>185</v>
      </c>
      <c r="C876" s="5">
        <v>3</v>
      </c>
    </row>
    <row r="877" spans="1:3" ht="12.75">
      <c r="A877" s="3" t="s">
        <v>879</v>
      </c>
      <c r="B877" s="4" t="s">
        <v>1</v>
      </c>
      <c r="C877" s="4" t="s">
        <v>1</v>
      </c>
    </row>
    <row r="878" spans="1:3" ht="12.75">
      <c r="A878" s="3" t="s">
        <v>880</v>
      </c>
      <c r="B878" s="4" t="s">
        <v>1</v>
      </c>
      <c r="C878" s="4" t="s">
        <v>1</v>
      </c>
    </row>
    <row r="879" spans="1:3" ht="12.75">
      <c r="A879" s="3" t="s">
        <v>881</v>
      </c>
      <c r="B879" s="4" t="s">
        <v>1</v>
      </c>
      <c r="C879" s="4" t="s">
        <v>1</v>
      </c>
    </row>
    <row r="880" spans="1:3" ht="12.75">
      <c r="A880" s="3" t="s">
        <v>882</v>
      </c>
      <c r="B880" s="4" t="s">
        <v>1</v>
      </c>
      <c r="C880" s="4" t="s">
        <v>1</v>
      </c>
    </row>
    <row r="881" spans="1:3" ht="12.75">
      <c r="A881" s="3" t="s">
        <v>883</v>
      </c>
      <c r="B881" s="4" t="s">
        <v>1</v>
      </c>
      <c r="C881" s="4" t="s">
        <v>1</v>
      </c>
    </row>
    <row r="882" spans="1:3" ht="12.75">
      <c r="A882" s="3" t="s">
        <v>884</v>
      </c>
      <c r="B882" s="4" t="s">
        <v>1</v>
      </c>
      <c r="C882" s="4" t="s">
        <v>1</v>
      </c>
    </row>
    <row r="883" spans="1:3" ht="12.75">
      <c r="A883" s="3" t="s">
        <v>885</v>
      </c>
      <c r="B883" s="4" t="s">
        <v>1</v>
      </c>
      <c r="C883" s="4" t="s">
        <v>1</v>
      </c>
    </row>
    <row r="884" spans="1:3" ht="12.75">
      <c r="A884" s="3" t="s">
        <v>886</v>
      </c>
      <c r="B884" s="4" t="s">
        <v>1</v>
      </c>
      <c r="C884" s="4" t="s">
        <v>1</v>
      </c>
    </row>
    <row r="885" spans="1:3" ht="12.75">
      <c r="A885" s="3" t="s">
        <v>887</v>
      </c>
      <c r="B885" s="4" t="s">
        <v>1</v>
      </c>
      <c r="C885" s="4" t="s">
        <v>1</v>
      </c>
    </row>
    <row r="886" spans="1:3" ht="12.75">
      <c r="A886" s="3" t="s">
        <v>888</v>
      </c>
      <c r="B886" s="5">
        <v>13187050</v>
      </c>
      <c r="C886" s="5">
        <v>22776</v>
      </c>
    </row>
    <row r="887" spans="1:3" ht="12.75">
      <c r="A887" s="3" t="s">
        <v>889</v>
      </c>
      <c r="B887" s="4" t="s">
        <v>1</v>
      </c>
      <c r="C887" s="4" t="s">
        <v>1</v>
      </c>
    </row>
    <row r="888" spans="1:3" ht="12.75">
      <c r="A888" s="3" t="s">
        <v>890</v>
      </c>
      <c r="B888" s="5">
        <v>1995854</v>
      </c>
      <c r="C888" s="5">
        <v>5666</v>
      </c>
    </row>
    <row r="889" spans="1:3" ht="12.75">
      <c r="A889" s="3" t="s">
        <v>891</v>
      </c>
      <c r="B889" s="4" t="s">
        <v>1</v>
      </c>
      <c r="C889" s="4" t="s">
        <v>1</v>
      </c>
    </row>
    <row r="890" spans="1:3" ht="12.75">
      <c r="A890" s="3" t="s">
        <v>892</v>
      </c>
      <c r="B890" s="4" t="s">
        <v>1</v>
      </c>
      <c r="C890" s="4" t="s">
        <v>1</v>
      </c>
    </row>
    <row r="891" spans="1:3" ht="12.75">
      <c r="A891" s="3" t="s">
        <v>893</v>
      </c>
      <c r="B891" s="4" t="s">
        <v>1</v>
      </c>
      <c r="C891" s="4" t="s">
        <v>1</v>
      </c>
    </row>
    <row r="892" spans="1:3" ht="12.75">
      <c r="A892" s="3" t="s">
        <v>894</v>
      </c>
      <c r="B892" s="4" t="s">
        <v>1</v>
      </c>
      <c r="C892" s="4" t="s">
        <v>1</v>
      </c>
    </row>
    <row r="893" spans="1:3" ht="12.75">
      <c r="A893" s="3" t="s">
        <v>895</v>
      </c>
      <c r="B893" s="4" t="s">
        <v>1</v>
      </c>
      <c r="C893" s="4" t="s">
        <v>1</v>
      </c>
    </row>
    <row r="894" spans="1:3" ht="12.75">
      <c r="A894" s="3" t="s">
        <v>896</v>
      </c>
      <c r="B894" s="5">
        <v>11191196</v>
      </c>
      <c r="C894" s="5">
        <v>17109</v>
      </c>
    </row>
    <row r="895" spans="1:3" ht="12.75">
      <c r="A895" s="3" t="s">
        <v>897</v>
      </c>
      <c r="B895" s="4" t="s">
        <v>1</v>
      </c>
      <c r="C895" s="4" t="s">
        <v>1</v>
      </c>
    </row>
    <row r="896" spans="1:3" ht="12.75">
      <c r="A896" s="3" t="s">
        <v>898</v>
      </c>
      <c r="B896" s="4" t="s">
        <v>1</v>
      </c>
      <c r="C896" s="4" t="s">
        <v>1</v>
      </c>
    </row>
    <row r="897" spans="1:3" ht="12.75">
      <c r="A897" s="3" t="s">
        <v>899</v>
      </c>
      <c r="B897" s="4" t="s">
        <v>1</v>
      </c>
      <c r="C897" s="4" t="s">
        <v>1</v>
      </c>
    </row>
    <row r="898" spans="1:3" ht="12.75">
      <c r="A898" s="3" t="s">
        <v>900</v>
      </c>
      <c r="B898" s="4" t="s">
        <v>1</v>
      </c>
      <c r="C898" s="4" t="s">
        <v>1</v>
      </c>
    </row>
    <row r="899" spans="1:3" ht="12.75">
      <c r="A899" s="3" t="s">
        <v>901</v>
      </c>
      <c r="B899" s="5">
        <v>1284</v>
      </c>
      <c r="C899" s="5">
        <v>2</v>
      </c>
    </row>
    <row r="900" spans="1:3" ht="12.75">
      <c r="A900" s="3" t="s">
        <v>902</v>
      </c>
      <c r="B900" s="4" t="s">
        <v>1</v>
      </c>
      <c r="C900" s="4" t="s">
        <v>1</v>
      </c>
    </row>
    <row r="901" spans="1:3" ht="12.75">
      <c r="A901" s="3" t="s">
        <v>903</v>
      </c>
      <c r="B901" s="4" t="s">
        <v>1</v>
      </c>
      <c r="C901" s="4" t="s">
        <v>1</v>
      </c>
    </row>
    <row r="902" spans="1:3" ht="12.75">
      <c r="A902" s="3" t="s">
        <v>904</v>
      </c>
      <c r="B902" s="4" t="s">
        <v>1</v>
      </c>
      <c r="C902" s="4" t="s">
        <v>1</v>
      </c>
    </row>
    <row r="903" spans="1:3" ht="12.75">
      <c r="A903" s="3" t="s">
        <v>905</v>
      </c>
      <c r="B903" s="4" t="s">
        <v>1</v>
      </c>
      <c r="C903" s="4" t="s">
        <v>1</v>
      </c>
    </row>
    <row r="904" spans="1:3" ht="12.75">
      <c r="A904" s="3" t="s">
        <v>906</v>
      </c>
      <c r="B904" s="4" t="s">
        <v>1</v>
      </c>
      <c r="C904" s="4" t="s">
        <v>1</v>
      </c>
    </row>
    <row r="905" spans="1:3" ht="12.75">
      <c r="A905" s="3" t="s">
        <v>907</v>
      </c>
      <c r="B905" s="4" t="s">
        <v>1</v>
      </c>
      <c r="C905" s="4" t="s">
        <v>1</v>
      </c>
    </row>
    <row r="906" spans="1:3" ht="12.75">
      <c r="A906" s="3" t="s">
        <v>908</v>
      </c>
      <c r="B906" s="4" t="s">
        <v>1</v>
      </c>
      <c r="C906" s="4" t="s">
        <v>1</v>
      </c>
    </row>
    <row r="907" spans="1:3" ht="12.75">
      <c r="A907" s="3" t="s">
        <v>909</v>
      </c>
      <c r="B907" s="4" t="s">
        <v>1</v>
      </c>
      <c r="C907" s="4" t="s">
        <v>1</v>
      </c>
    </row>
    <row r="908" spans="1:3" ht="12.75">
      <c r="A908" s="3" t="s">
        <v>910</v>
      </c>
      <c r="B908" s="4" t="s">
        <v>1</v>
      </c>
      <c r="C908" s="4" t="s">
        <v>1</v>
      </c>
    </row>
    <row r="909" spans="1:3" ht="12.75">
      <c r="A909" s="3" t="s">
        <v>911</v>
      </c>
      <c r="B909" s="4" t="s">
        <v>1</v>
      </c>
      <c r="C909" s="4" t="s">
        <v>1</v>
      </c>
    </row>
    <row r="910" spans="1:3" ht="12.75">
      <c r="A910" s="3" t="s">
        <v>912</v>
      </c>
      <c r="B910" s="4" t="s">
        <v>1</v>
      </c>
      <c r="C910" s="4" t="s">
        <v>1</v>
      </c>
    </row>
    <row r="911" spans="1:3" ht="12.75">
      <c r="A911" s="3" t="s">
        <v>913</v>
      </c>
      <c r="B911" s="4" t="s">
        <v>1</v>
      </c>
      <c r="C911" s="4" t="s">
        <v>1</v>
      </c>
    </row>
    <row r="912" spans="1:3" ht="12.75">
      <c r="A912" s="3" t="s">
        <v>914</v>
      </c>
      <c r="B912" s="5">
        <v>1284</v>
      </c>
      <c r="C912" s="5">
        <v>2</v>
      </c>
    </row>
    <row r="913" spans="1:3" ht="12.75">
      <c r="A913" s="3" t="s">
        <v>915</v>
      </c>
      <c r="B913" s="4" t="s">
        <v>1</v>
      </c>
      <c r="C913" s="4" t="s">
        <v>1</v>
      </c>
    </row>
    <row r="914" spans="1:3" ht="12.75">
      <c r="A914" s="3" t="s">
        <v>916</v>
      </c>
      <c r="B914" s="5">
        <v>1284</v>
      </c>
      <c r="C914" s="5">
        <v>2</v>
      </c>
    </row>
    <row r="915" spans="1:3" ht="12.75">
      <c r="A915" s="3" t="s">
        <v>917</v>
      </c>
      <c r="B915" s="4" t="s">
        <v>1</v>
      </c>
      <c r="C915" s="4" t="s">
        <v>1</v>
      </c>
    </row>
    <row r="916" spans="1:3" ht="12.75">
      <c r="A916" s="3" t="s">
        <v>918</v>
      </c>
      <c r="B916" s="4" t="s">
        <v>1</v>
      </c>
      <c r="C916" s="4" t="s">
        <v>1</v>
      </c>
    </row>
    <row r="917" spans="1:3" ht="12.75">
      <c r="A917" s="3" t="s">
        <v>919</v>
      </c>
      <c r="B917" s="4" t="s">
        <v>1</v>
      </c>
      <c r="C917" s="4" t="s">
        <v>1</v>
      </c>
    </row>
    <row r="918" spans="1:3" ht="12.75">
      <c r="A918" s="3" t="s">
        <v>920</v>
      </c>
      <c r="B918" s="4" t="s">
        <v>1</v>
      </c>
      <c r="C918" s="4" t="s">
        <v>1</v>
      </c>
    </row>
    <row r="919" spans="1:3" ht="12.75">
      <c r="A919" s="3" t="s">
        <v>921</v>
      </c>
      <c r="B919" s="4" t="s">
        <v>1</v>
      </c>
      <c r="C919" s="4" t="s">
        <v>1</v>
      </c>
    </row>
    <row r="920" spans="1:3" ht="12.75">
      <c r="A920" s="3" t="s">
        <v>922</v>
      </c>
      <c r="B920" s="4" t="s">
        <v>1</v>
      </c>
      <c r="C920" s="4" t="s">
        <v>1</v>
      </c>
    </row>
    <row r="921" spans="1:3" ht="12.75">
      <c r="A921" s="3" t="s">
        <v>923</v>
      </c>
      <c r="B921" s="4" t="s">
        <v>1</v>
      </c>
      <c r="C921" s="4" t="s">
        <v>1</v>
      </c>
    </row>
    <row r="922" spans="1:3" ht="12.75">
      <c r="A922" s="3" t="s">
        <v>924</v>
      </c>
      <c r="B922" s="4" t="s">
        <v>1</v>
      </c>
      <c r="C922" s="4" t="s">
        <v>1</v>
      </c>
    </row>
    <row r="923" spans="1:3" ht="12.75">
      <c r="A923" s="3" t="s">
        <v>925</v>
      </c>
      <c r="B923" s="4" t="s">
        <v>1</v>
      </c>
      <c r="C923" s="4" t="s">
        <v>1</v>
      </c>
    </row>
    <row r="924" spans="1:3" ht="12.75">
      <c r="A924" s="3" t="s">
        <v>926</v>
      </c>
      <c r="B924" s="4" t="s">
        <v>1</v>
      </c>
      <c r="C924" s="4" t="s">
        <v>1</v>
      </c>
    </row>
    <row r="925" spans="1:3" ht="12.75">
      <c r="A925" s="3" t="s">
        <v>927</v>
      </c>
      <c r="B925" s="4" t="s">
        <v>1</v>
      </c>
      <c r="C925" s="4" t="s">
        <v>1</v>
      </c>
    </row>
    <row r="926" spans="1:3" ht="12.75">
      <c r="A926" s="3" t="s">
        <v>928</v>
      </c>
      <c r="B926" s="4" t="s">
        <v>1</v>
      </c>
      <c r="C926" s="4" t="s">
        <v>1</v>
      </c>
    </row>
    <row r="927" spans="1:3" ht="12.75">
      <c r="A927" s="3" t="s">
        <v>929</v>
      </c>
      <c r="B927" s="4" t="s">
        <v>1</v>
      </c>
      <c r="C927" s="4" t="s">
        <v>1</v>
      </c>
    </row>
    <row r="928" spans="1:3" ht="12.75">
      <c r="A928" s="3" t="s">
        <v>930</v>
      </c>
      <c r="B928" s="4" t="s">
        <v>1</v>
      </c>
      <c r="C928" s="4" t="s">
        <v>1</v>
      </c>
    </row>
    <row r="929" spans="1:3" ht="12.75">
      <c r="A929" s="3" t="s">
        <v>931</v>
      </c>
      <c r="B929" s="4" t="s">
        <v>1</v>
      </c>
      <c r="C929" s="4" t="s">
        <v>1</v>
      </c>
    </row>
    <row r="930" spans="1:3" ht="12.75">
      <c r="A930" s="3" t="s">
        <v>932</v>
      </c>
      <c r="B930" s="4" t="s">
        <v>1</v>
      </c>
      <c r="C930" s="4" t="s">
        <v>1</v>
      </c>
    </row>
    <row r="931" spans="1:3" ht="12.75">
      <c r="A931" s="3" t="s">
        <v>933</v>
      </c>
      <c r="B931" s="4" t="s">
        <v>1</v>
      </c>
      <c r="C931" s="4" t="s">
        <v>1</v>
      </c>
    </row>
    <row r="932" spans="1:3" ht="12.75">
      <c r="A932" s="3" t="s">
        <v>934</v>
      </c>
      <c r="B932" s="4" t="s">
        <v>1</v>
      </c>
      <c r="C932" s="4" t="s">
        <v>1</v>
      </c>
    </row>
    <row r="933" spans="1:3" ht="12.75">
      <c r="A933" s="3" t="s">
        <v>935</v>
      </c>
      <c r="B933" s="4" t="s">
        <v>1</v>
      </c>
      <c r="C933" s="4" t="s">
        <v>1</v>
      </c>
    </row>
    <row r="934" spans="1:3" ht="12.75">
      <c r="A934" s="3" t="s">
        <v>936</v>
      </c>
      <c r="B934" s="4" t="s">
        <v>1</v>
      </c>
      <c r="C934" s="4" t="s">
        <v>1</v>
      </c>
    </row>
    <row r="935" spans="1:3" ht="12.75">
      <c r="A935" s="3" t="s">
        <v>937</v>
      </c>
      <c r="B935" s="4" t="s">
        <v>1</v>
      </c>
      <c r="C935" s="4" t="s">
        <v>1</v>
      </c>
    </row>
    <row r="936" spans="1:3" ht="12.75">
      <c r="A936" s="3" t="s">
        <v>938</v>
      </c>
      <c r="B936" s="4" t="s">
        <v>1</v>
      </c>
      <c r="C936" s="4" t="s">
        <v>1</v>
      </c>
    </row>
    <row r="937" spans="1:3" ht="12.75">
      <c r="A937" s="3" t="s">
        <v>939</v>
      </c>
      <c r="B937" s="4" t="s">
        <v>1</v>
      </c>
      <c r="C937" s="4" t="s">
        <v>1</v>
      </c>
    </row>
    <row r="938" spans="1:3" ht="12.75">
      <c r="A938" s="3" t="s">
        <v>940</v>
      </c>
      <c r="B938" s="4" t="s">
        <v>1</v>
      </c>
      <c r="C938" s="4" t="s">
        <v>1</v>
      </c>
    </row>
    <row r="939" spans="1:3" ht="12.75">
      <c r="A939" s="3" t="s">
        <v>941</v>
      </c>
      <c r="B939" s="4" t="s">
        <v>1</v>
      </c>
      <c r="C939" s="4" t="s">
        <v>1</v>
      </c>
    </row>
    <row r="940" spans="1:3" ht="12.75">
      <c r="A940" s="3" t="s">
        <v>942</v>
      </c>
      <c r="B940" s="4" t="s">
        <v>1</v>
      </c>
      <c r="C940" s="4" t="s">
        <v>1</v>
      </c>
    </row>
    <row r="941" spans="1:3" ht="12.75">
      <c r="A941" s="3" t="s">
        <v>943</v>
      </c>
      <c r="B941" s="4" t="s">
        <v>1</v>
      </c>
      <c r="C941" s="4" t="s">
        <v>1</v>
      </c>
    </row>
    <row r="942" spans="1:3" ht="12.75">
      <c r="A942" s="3" t="s">
        <v>944</v>
      </c>
      <c r="B942" s="4" t="s">
        <v>1</v>
      </c>
      <c r="C942" s="4" t="s">
        <v>1</v>
      </c>
    </row>
    <row r="943" spans="1:3" ht="12.75">
      <c r="A943" s="3" t="s">
        <v>945</v>
      </c>
      <c r="B943" s="4" t="s">
        <v>1</v>
      </c>
      <c r="C943" s="4" t="s">
        <v>1</v>
      </c>
    </row>
    <row r="944" spans="1:3" ht="12.75">
      <c r="A944" s="3" t="s">
        <v>946</v>
      </c>
      <c r="B944" s="4" t="s">
        <v>1</v>
      </c>
      <c r="C944" s="4" t="s">
        <v>1</v>
      </c>
    </row>
    <row r="945" spans="1:3" ht="12.75">
      <c r="A945" s="3" t="s">
        <v>947</v>
      </c>
      <c r="B945" s="4" t="s">
        <v>1</v>
      </c>
      <c r="C945" s="4" t="s">
        <v>1</v>
      </c>
    </row>
    <row r="946" spans="1:3" ht="12.75">
      <c r="A946" s="3" t="s">
        <v>948</v>
      </c>
      <c r="B946" s="4" t="s">
        <v>1</v>
      </c>
      <c r="C946" s="4" t="s">
        <v>1</v>
      </c>
    </row>
    <row r="947" spans="1:3" ht="12.75">
      <c r="A947" s="3" t="s">
        <v>949</v>
      </c>
      <c r="B947" s="4" t="s">
        <v>1</v>
      </c>
      <c r="C947" s="4" t="s">
        <v>1</v>
      </c>
    </row>
    <row r="948" spans="1:3" ht="12.75">
      <c r="A948" s="3" t="s">
        <v>950</v>
      </c>
      <c r="B948" s="4" t="s">
        <v>1</v>
      </c>
      <c r="C948" s="4" t="s">
        <v>1</v>
      </c>
    </row>
    <row r="949" spans="1:3" ht="12.75">
      <c r="A949" s="3" t="s">
        <v>951</v>
      </c>
      <c r="B949" s="5">
        <v>525882</v>
      </c>
      <c r="C949" s="5">
        <v>1301</v>
      </c>
    </row>
    <row r="950" spans="1:3" ht="12.75">
      <c r="A950" s="3" t="s">
        <v>952</v>
      </c>
      <c r="B950" s="4" t="s">
        <v>1</v>
      </c>
      <c r="C950" s="4" t="s">
        <v>1</v>
      </c>
    </row>
    <row r="951" spans="1:3" ht="12.75">
      <c r="A951" s="3" t="s">
        <v>953</v>
      </c>
      <c r="B951" s="4" t="s">
        <v>1</v>
      </c>
      <c r="C951" s="4" t="s">
        <v>1</v>
      </c>
    </row>
    <row r="952" spans="1:3" ht="12.75">
      <c r="A952" s="3" t="s">
        <v>954</v>
      </c>
      <c r="B952" s="4" t="s">
        <v>1</v>
      </c>
      <c r="C952" s="4" t="s">
        <v>1</v>
      </c>
    </row>
    <row r="953" spans="1:3" ht="12.75">
      <c r="A953" s="3" t="s">
        <v>955</v>
      </c>
      <c r="B953" s="4" t="s">
        <v>1</v>
      </c>
      <c r="C953" s="4" t="s">
        <v>1</v>
      </c>
    </row>
    <row r="954" spans="1:3" ht="12.75">
      <c r="A954" s="3" t="s">
        <v>956</v>
      </c>
      <c r="B954" s="5">
        <v>1587</v>
      </c>
      <c r="C954" s="5">
        <v>2</v>
      </c>
    </row>
    <row r="955" spans="1:3" ht="12.75">
      <c r="A955" s="3" t="s">
        <v>957</v>
      </c>
      <c r="B955" s="5">
        <v>1587</v>
      </c>
      <c r="C955" s="5">
        <v>2</v>
      </c>
    </row>
    <row r="956" spans="1:3" ht="12.75">
      <c r="A956" s="3" t="s">
        <v>958</v>
      </c>
      <c r="B956" s="5">
        <v>481216</v>
      </c>
      <c r="C956" s="5">
        <v>1173</v>
      </c>
    </row>
    <row r="957" spans="1:3" ht="12.75">
      <c r="A957" s="3" t="s">
        <v>959</v>
      </c>
      <c r="B957" s="4" t="s">
        <v>1</v>
      </c>
      <c r="C957" s="4" t="s">
        <v>1</v>
      </c>
    </row>
    <row r="958" spans="1:3" ht="12.75">
      <c r="A958" s="3" t="s">
        <v>960</v>
      </c>
      <c r="B958" s="4" t="s">
        <v>1</v>
      </c>
      <c r="C958" s="4" t="s">
        <v>1</v>
      </c>
    </row>
    <row r="959" spans="1:3" ht="12.75">
      <c r="A959" s="3" t="s">
        <v>961</v>
      </c>
      <c r="B959" s="5">
        <v>13351</v>
      </c>
      <c r="C959" s="5">
        <v>16</v>
      </c>
    </row>
    <row r="960" spans="1:3" ht="12.75">
      <c r="A960" s="3" t="s">
        <v>962</v>
      </c>
      <c r="B960" s="4" t="s">
        <v>1</v>
      </c>
      <c r="C960" s="4" t="s">
        <v>1</v>
      </c>
    </row>
    <row r="961" spans="1:3" ht="12.75">
      <c r="A961" s="3" t="s">
        <v>963</v>
      </c>
      <c r="B961" s="4" t="s">
        <v>1</v>
      </c>
      <c r="C961" s="4" t="s">
        <v>1</v>
      </c>
    </row>
    <row r="962" spans="1:3" ht="12.75">
      <c r="A962" s="3" t="s">
        <v>964</v>
      </c>
      <c r="B962" s="4" t="s">
        <v>1</v>
      </c>
      <c r="C962" s="4" t="s">
        <v>1</v>
      </c>
    </row>
    <row r="963" spans="1:3" ht="12.75">
      <c r="A963" s="3" t="s">
        <v>965</v>
      </c>
      <c r="B963" s="4" t="s">
        <v>1</v>
      </c>
      <c r="C963" s="4" t="s">
        <v>1</v>
      </c>
    </row>
    <row r="964" spans="1:3" ht="12.75">
      <c r="A964" s="3" t="s">
        <v>966</v>
      </c>
      <c r="B964" s="4" t="s">
        <v>1</v>
      </c>
      <c r="C964" s="4" t="s">
        <v>1</v>
      </c>
    </row>
    <row r="965" spans="1:3" ht="12.75">
      <c r="A965" s="3" t="s">
        <v>967</v>
      </c>
      <c r="B965" s="5">
        <v>467865</v>
      </c>
      <c r="C965" s="5">
        <v>1157</v>
      </c>
    </row>
    <row r="966" spans="1:3" ht="12.75">
      <c r="A966" s="3" t="s">
        <v>968</v>
      </c>
      <c r="B966" s="5">
        <v>43079</v>
      </c>
      <c r="C966" s="5">
        <v>126</v>
      </c>
    </row>
    <row r="967" spans="1:3" ht="12.75">
      <c r="A967" s="3" t="s">
        <v>969</v>
      </c>
      <c r="B967" s="4" t="s">
        <v>1</v>
      </c>
      <c r="C967" s="4" t="s">
        <v>1</v>
      </c>
    </row>
    <row r="968" spans="1:3" ht="12.75">
      <c r="A968" s="3" t="s">
        <v>970</v>
      </c>
      <c r="B968" s="5">
        <v>117</v>
      </c>
      <c r="C968" s="5">
        <v>0</v>
      </c>
    </row>
    <row r="969" spans="1:3" ht="12.75">
      <c r="A969" s="3" t="s">
        <v>971</v>
      </c>
      <c r="B969" s="5">
        <v>34</v>
      </c>
      <c r="C969" s="5">
        <v>0</v>
      </c>
    </row>
    <row r="970" spans="1:3" ht="12.75">
      <c r="A970" s="3" t="s">
        <v>972</v>
      </c>
      <c r="B970" s="4" t="s">
        <v>1</v>
      </c>
      <c r="C970" s="4" t="s">
        <v>1</v>
      </c>
    </row>
    <row r="971" spans="1:3" ht="12.75">
      <c r="A971" s="3" t="s">
        <v>973</v>
      </c>
      <c r="B971" s="4" t="s">
        <v>1</v>
      </c>
      <c r="C971" s="4" t="s">
        <v>1</v>
      </c>
    </row>
    <row r="972" spans="1:3" ht="12.75">
      <c r="A972" s="3" t="s">
        <v>974</v>
      </c>
      <c r="B972" s="4" t="s">
        <v>1</v>
      </c>
      <c r="C972" s="4" t="s">
        <v>1</v>
      </c>
    </row>
    <row r="973" spans="1:3" ht="12.75">
      <c r="A973" s="3" t="s">
        <v>975</v>
      </c>
      <c r="B973" s="4" t="s">
        <v>1</v>
      </c>
      <c r="C973" s="4" t="s">
        <v>1</v>
      </c>
    </row>
    <row r="974" spans="1:3" ht="12.75">
      <c r="A974" s="3" t="s">
        <v>976</v>
      </c>
      <c r="B974" s="5">
        <v>23387</v>
      </c>
      <c r="C974" s="5">
        <v>14</v>
      </c>
    </row>
    <row r="975" spans="1:3" ht="12.75">
      <c r="A975" s="3" t="s">
        <v>977</v>
      </c>
      <c r="B975" s="5">
        <v>19541</v>
      </c>
      <c r="C975" s="5">
        <v>112</v>
      </c>
    </row>
    <row r="976" spans="1:3" ht="12.75">
      <c r="A976" s="3" t="s">
        <v>978</v>
      </c>
      <c r="B976" s="5">
        <v>739568</v>
      </c>
      <c r="C976" s="5">
        <v>2928</v>
      </c>
    </row>
    <row r="977" spans="1:3" ht="12.75">
      <c r="A977" s="3" t="s">
        <v>979</v>
      </c>
      <c r="B977" s="5">
        <v>739568</v>
      </c>
      <c r="C977" s="5">
        <v>2928</v>
      </c>
    </row>
    <row r="978" spans="1:3" ht="12.75">
      <c r="A978" s="3" t="s">
        <v>980</v>
      </c>
      <c r="B978" s="5">
        <v>739568</v>
      </c>
      <c r="C978" s="5">
        <v>2928</v>
      </c>
    </row>
    <row r="979" spans="1:3" ht="12.75">
      <c r="A979" s="3" t="s">
        <v>981</v>
      </c>
      <c r="B979" s="4" t="s">
        <v>1</v>
      </c>
      <c r="C979" s="4" t="s">
        <v>1</v>
      </c>
    </row>
    <row r="980" spans="1:3" ht="12.75">
      <c r="A980" s="3" t="s">
        <v>982</v>
      </c>
      <c r="B980" s="4" t="s">
        <v>1</v>
      </c>
      <c r="C980" s="4" t="s">
        <v>1</v>
      </c>
    </row>
    <row r="981" spans="1:3" ht="12.75">
      <c r="A981" s="3" t="s">
        <v>983</v>
      </c>
      <c r="B981" s="4" t="s">
        <v>1</v>
      </c>
      <c r="C981" s="4" t="s">
        <v>1</v>
      </c>
    </row>
    <row r="982" spans="1:3" ht="12.75">
      <c r="A982" s="3" t="s">
        <v>984</v>
      </c>
      <c r="B982" s="4" t="s">
        <v>1</v>
      </c>
      <c r="C982" s="4" t="s">
        <v>1</v>
      </c>
    </row>
    <row r="983" spans="1:3" ht="12.75">
      <c r="A983" s="3" t="s">
        <v>985</v>
      </c>
      <c r="B983" s="4" t="s">
        <v>1</v>
      </c>
      <c r="C983" s="4" t="s">
        <v>1</v>
      </c>
    </row>
    <row r="984" spans="1:3" ht="12.75">
      <c r="A984" s="3" t="s">
        <v>986</v>
      </c>
      <c r="B984" s="4" t="s">
        <v>1</v>
      </c>
      <c r="C984" s="4" t="s">
        <v>1</v>
      </c>
    </row>
    <row r="985" spans="1:3" ht="12.75">
      <c r="A985" s="3" t="s">
        <v>987</v>
      </c>
      <c r="B985" s="4" t="s">
        <v>1</v>
      </c>
      <c r="C985" s="4" t="s">
        <v>1</v>
      </c>
    </row>
    <row r="986" spans="1:3" ht="12.75">
      <c r="A986" s="3" t="s">
        <v>988</v>
      </c>
      <c r="B986" s="4" t="s">
        <v>1</v>
      </c>
      <c r="C986" s="4" t="s">
        <v>1</v>
      </c>
    </row>
    <row r="987" spans="1:3" ht="12.75">
      <c r="A987" s="3" t="s">
        <v>989</v>
      </c>
      <c r="B987" s="4" t="s">
        <v>1</v>
      </c>
      <c r="C987" s="4" t="s">
        <v>1</v>
      </c>
    </row>
    <row r="988" spans="1:3" ht="12.75">
      <c r="A988" s="3" t="s">
        <v>990</v>
      </c>
      <c r="B988" s="4" t="s">
        <v>1</v>
      </c>
      <c r="C988" s="4" t="s">
        <v>1</v>
      </c>
    </row>
    <row r="989" spans="1:3" ht="12.75">
      <c r="A989" s="3" t="s">
        <v>991</v>
      </c>
      <c r="B989" s="4" t="s">
        <v>1</v>
      </c>
      <c r="C989" s="4" t="s">
        <v>1</v>
      </c>
    </row>
    <row r="990" spans="1:3" ht="12.75">
      <c r="A990" s="3" t="s">
        <v>992</v>
      </c>
      <c r="B990" s="4" t="s">
        <v>1</v>
      </c>
      <c r="C990" s="4" t="s">
        <v>1</v>
      </c>
    </row>
    <row r="991" spans="1:3" ht="12.75">
      <c r="A991" s="3" t="s">
        <v>993</v>
      </c>
      <c r="B991" s="5">
        <v>425781</v>
      </c>
      <c r="C991" s="5">
        <v>2915</v>
      </c>
    </row>
    <row r="992" spans="1:3" ht="12.75">
      <c r="A992" s="3" t="s">
        <v>994</v>
      </c>
      <c r="B992" s="5">
        <v>361776</v>
      </c>
      <c r="C992" s="5">
        <v>2582</v>
      </c>
    </row>
    <row r="993" spans="1:3" ht="12.75">
      <c r="A993" s="3" t="s">
        <v>995</v>
      </c>
      <c r="B993" s="5">
        <v>361632</v>
      </c>
      <c r="C993" s="5">
        <v>2582</v>
      </c>
    </row>
    <row r="994" spans="1:3" ht="12.75">
      <c r="A994" s="3" t="s">
        <v>996</v>
      </c>
      <c r="B994" s="5">
        <v>361632</v>
      </c>
      <c r="C994" s="5">
        <v>2582</v>
      </c>
    </row>
    <row r="995" spans="1:3" ht="12.75">
      <c r="A995" s="3" t="s">
        <v>997</v>
      </c>
      <c r="B995" s="4" t="s">
        <v>1</v>
      </c>
      <c r="C995" s="4" t="s">
        <v>1</v>
      </c>
    </row>
    <row r="996" spans="1:3" ht="12.75">
      <c r="A996" s="3" t="s">
        <v>998</v>
      </c>
      <c r="B996" s="4" t="s">
        <v>1</v>
      </c>
      <c r="C996" s="4" t="s">
        <v>1</v>
      </c>
    </row>
    <row r="997" spans="1:3" ht="12.75">
      <c r="A997" s="3" t="s">
        <v>999</v>
      </c>
      <c r="B997" s="4" t="s">
        <v>1</v>
      </c>
      <c r="C997" s="4" t="s">
        <v>1</v>
      </c>
    </row>
    <row r="998" spans="1:3" ht="12.75">
      <c r="A998" s="3" t="s">
        <v>1000</v>
      </c>
      <c r="B998" s="4" t="s">
        <v>1</v>
      </c>
      <c r="C998" s="4" t="s">
        <v>1</v>
      </c>
    </row>
    <row r="999" spans="1:3" ht="12.75">
      <c r="A999" s="3" t="s">
        <v>1001</v>
      </c>
      <c r="B999" s="4" t="s">
        <v>1</v>
      </c>
      <c r="C999" s="4" t="s">
        <v>1</v>
      </c>
    </row>
    <row r="1000" spans="1:3" ht="12.75">
      <c r="A1000" s="3" t="s">
        <v>1002</v>
      </c>
      <c r="B1000" s="4" t="s">
        <v>1</v>
      </c>
      <c r="C1000" s="4" t="s">
        <v>1</v>
      </c>
    </row>
    <row r="1001" spans="1:3" ht="12.75">
      <c r="A1001" s="3" t="s">
        <v>1003</v>
      </c>
      <c r="B1001" s="4" t="s">
        <v>1</v>
      </c>
      <c r="C1001" s="4" t="s">
        <v>1</v>
      </c>
    </row>
    <row r="1002" spans="1:3" ht="12.75">
      <c r="A1002" s="3" t="s">
        <v>1004</v>
      </c>
      <c r="B1002" s="4" t="s">
        <v>1</v>
      </c>
      <c r="C1002" s="4" t="s">
        <v>1</v>
      </c>
    </row>
    <row r="1003" spans="1:3" ht="12.75">
      <c r="A1003" s="3" t="s">
        <v>1005</v>
      </c>
      <c r="B1003" s="4" t="s">
        <v>1</v>
      </c>
      <c r="C1003" s="4" t="s">
        <v>1</v>
      </c>
    </row>
    <row r="1004" spans="1:3" ht="12.75">
      <c r="A1004" s="3" t="s">
        <v>1006</v>
      </c>
      <c r="B1004" s="4" t="s">
        <v>1</v>
      </c>
      <c r="C1004" s="4" t="s">
        <v>1</v>
      </c>
    </row>
    <row r="1005" spans="1:3" ht="12.75">
      <c r="A1005" s="3" t="s">
        <v>1007</v>
      </c>
      <c r="B1005" s="5">
        <v>144</v>
      </c>
      <c r="C1005" s="5">
        <v>0</v>
      </c>
    </row>
    <row r="1006" spans="1:3" ht="12.75">
      <c r="A1006" s="3" t="s">
        <v>1008</v>
      </c>
      <c r="B1006" s="4" t="s">
        <v>1</v>
      </c>
      <c r="C1006" s="4" t="s">
        <v>1</v>
      </c>
    </row>
    <row r="1007" spans="1:3" ht="12.75">
      <c r="A1007" s="3" t="s">
        <v>1009</v>
      </c>
      <c r="B1007" s="5">
        <v>144</v>
      </c>
      <c r="C1007" s="5">
        <v>0</v>
      </c>
    </row>
    <row r="1008" spans="1:3" ht="12.75">
      <c r="A1008" s="3" t="s">
        <v>1010</v>
      </c>
      <c r="B1008" s="4" t="s">
        <v>1</v>
      </c>
      <c r="C1008" s="4" t="s">
        <v>1</v>
      </c>
    </row>
    <row r="1009" spans="1:3" ht="12.75">
      <c r="A1009" s="3" t="s">
        <v>1011</v>
      </c>
      <c r="B1009" s="4" t="s">
        <v>1</v>
      </c>
      <c r="C1009" s="4" t="s">
        <v>1</v>
      </c>
    </row>
    <row r="1010" spans="1:3" ht="12.75">
      <c r="A1010" s="3" t="s">
        <v>1012</v>
      </c>
      <c r="B1010" s="5">
        <v>9315</v>
      </c>
      <c r="C1010" s="5">
        <v>19</v>
      </c>
    </row>
    <row r="1011" spans="1:3" ht="12.75">
      <c r="A1011" s="3" t="s">
        <v>1013</v>
      </c>
      <c r="B1011" s="5">
        <v>51</v>
      </c>
      <c r="C1011" s="5">
        <v>0</v>
      </c>
    </row>
    <row r="1012" spans="1:3" ht="12.75">
      <c r="A1012" s="3" t="s">
        <v>1014</v>
      </c>
      <c r="B1012" s="5">
        <v>51</v>
      </c>
      <c r="C1012" s="5">
        <v>0</v>
      </c>
    </row>
    <row r="1013" spans="1:3" ht="12.75">
      <c r="A1013" s="3" t="s">
        <v>1015</v>
      </c>
      <c r="B1013" s="5">
        <v>7860</v>
      </c>
      <c r="C1013" s="5">
        <v>12</v>
      </c>
    </row>
    <row r="1014" spans="1:3" ht="12.75">
      <c r="A1014" s="3" t="s">
        <v>1016</v>
      </c>
      <c r="B1014" s="5">
        <v>7860</v>
      </c>
      <c r="C1014" s="5">
        <v>12</v>
      </c>
    </row>
    <row r="1015" spans="1:3" ht="12.75">
      <c r="A1015" s="3" t="s">
        <v>1017</v>
      </c>
      <c r="B1015" s="5">
        <v>342</v>
      </c>
      <c r="C1015" s="5">
        <v>0</v>
      </c>
    </row>
    <row r="1016" spans="1:3" ht="12.75">
      <c r="A1016" s="3" t="s">
        <v>1018</v>
      </c>
      <c r="B1016" s="5">
        <v>342</v>
      </c>
      <c r="C1016" s="5">
        <v>0</v>
      </c>
    </row>
    <row r="1017" spans="1:3" ht="12.75">
      <c r="A1017" s="3" t="s">
        <v>1019</v>
      </c>
      <c r="B1017" s="5">
        <v>1062</v>
      </c>
      <c r="C1017" s="5">
        <v>8</v>
      </c>
    </row>
    <row r="1018" spans="1:3" ht="12.75">
      <c r="A1018" s="3" t="s">
        <v>1020</v>
      </c>
      <c r="B1018" s="5">
        <v>1062</v>
      </c>
      <c r="C1018" s="5">
        <v>8</v>
      </c>
    </row>
    <row r="1019" spans="1:3" ht="12.75">
      <c r="A1019" s="3" t="s">
        <v>1021</v>
      </c>
      <c r="B1019" s="4" t="s">
        <v>1</v>
      </c>
      <c r="C1019" s="4" t="s">
        <v>1</v>
      </c>
    </row>
    <row r="1020" spans="1:3" ht="12.75">
      <c r="A1020" s="3" t="s">
        <v>1022</v>
      </c>
      <c r="B1020" s="4" t="s">
        <v>1</v>
      </c>
      <c r="C1020" s="4" t="s">
        <v>1</v>
      </c>
    </row>
    <row r="1021" spans="1:3" ht="12.75">
      <c r="A1021" s="3" t="s">
        <v>1023</v>
      </c>
      <c r="B1021" s="4" t="s">
        <v>1</v>
      </c>
      <c r="C1021" s="4" t="s">
        <v>1</v>
      </c>
    </row>
    <row r="1022" spans="1:3" ht="12.75">
      <c r="A1022" s="3" t="s">
        <v>1024</v>
      </c>
      <c r="B1022" s="5">
        <v>16461</v>
      </c>
      <c r="C1022" s="5">
        <v>76</v>
      </c>
    </row>
    <row r="1023" spans="1:3" ht="12.75">
      <c r="A1023" s="3" t="s">
        <v>1025</v>
      </c>
      <c r="B1023" s="5">
        <v>312</v>
      </c>
      <c r="C1023" s="5">
        <v>2</v>
      </c>
    </row>
    <row r="1024" spans="1:3" ht="12.75">
      <c r="A1024" s="3" t="s">
        <v>1026</v>
      </c>
      <c r="B1024" s="5">
        <v>312</v>
      </c>
      <c r="C1024" s="5">
        <v>2</v>
      </c>
    </row>
    <row r="1025" spans="1:3" ht="12.75">
      <c r="A1025" s="3" t="s">
        <v>1027</v>
      </c>
      <c r="B1025" s="4" t="s">
        <v>1</v>
      </c>
      <c r="C1025" s="4" t="s">
        <v>1</v>
      </c>
    </row>
    <row r="1026" spans="1:3" ht="12.75">
      <c r="A1026" s="3" t="s">
        <v>1028</v>
      </c>
      <c r="B1026" s="4" t="s">
        <v>1</v>
      </c>
      <c r="C1026" s="4" t="s">
        <v>1</v>
      </c>
    </row>
    <row r="1027" spans="1:3" ht="12.75">
      <c r="A1027" s="3" t="s">
        <v>1029</v>
      </c>
      <c r="B1027" s="5">
        <v>3131</v>
      </c>
      <c r="C1027" s="5">
        <v>6</v>
      </c>
    </row>
    <row r="1028" spans="1:3" ht="12.75">
      <c r="A1028" s="3" t="s">
        <v>1030</v>
      </c>
      <c r="B1028" s="5">
        <v>3131</v>
      </c>
      <c r="C1028" s="5">
        <v>6</v>
      </c>
    </row>
    <row r="1029" spans="1:3" ht="12.75">
      <c r="A1029" s="3" t="s">
        <v>1031</v>
      </c>
      <c r="B1029" s="4" t="s">
        <v>1</v>
      </c>
      <c r="C1029" s="4" t="s">
        <v>1</v>
      </c>
    </row>
    <row r="1030" spans="1:3" ht="12.75">
      <c r="A1030" s="3" t="s">
        <v>1032</v>
      </c>
      <c r="B1030" s="4" t="s">
        <v>1</v>
      </c>
      <c r="C1030" s="4" t="s">
        <v>1</v>
      </c>
    </row>
    <row r="1031" spans="1:3" ht="12.75">
      <c r="A1031" s="3" t="s">
        <v>1033</v>
      </c>
      <c r="B1031" s="4" t="s">
        <v>1</v>
      </c>
      <c r="C1031" s="4" t="s">
        <v>1</v>
      </c>
    </row>
    <row r="1032" spans="1:3" ht="12.75">
      <c r="A1032" s="3" t="s">
        <v>1034</v>
      </c>
      <c r="B1032" s="4" t="s">
        <v>1</v>
      </c>
      <c r="C1032" s="4" t="s">
        <v>1</v>
      </c>
    </row>
    <row r="1033" spans="1:3" ht="12.75">
      <c r="A1033" s="3" t="s">
        <v>1035</v>
      </c>
      <c r="B1033" s="4" t="s">
        <v>1</v>
      </c>
      <c r="C1033" s="4" t="s">
        <v>1</v>
      </c>
    </row>
    <row r="1034" spans="1:3" ht="12.75">
      <c r="A1034" s="3" t="s">
        <v>1036</v>
      </c>
      <c r="B1034" s="4" t="s">
        <v>1</v>
      </c>
      <c r="C1034" s="4" t="s">
        <v>1</v>
      </c>
    </row>
    <row r="1035" spans="1:3" ht="12.75">
      <c r="A1035" s="3" t="s">
        <v>1037</v>
      </c>
      <c r="B1035" s="4" t="s">
        <v>1</v>
      </c>
      <c r="C1035" s="4" t="s">
        <v>1</v>
      </c>
    </row>
    <row r="1036" spans="1:3" ht="12.75">
      <c r="A1036" s="3" t="s">
        <v>1038</v>
      </c>
      <c r="B1036" s="5">
        <v>54</v>
      </c>
      <c r="C1036" s="5">
        <v>0</v>
      </c>
    </row>
    <row r="1037" spans="1:3" ht="12.75">
      <c r="A1037" s="3" t="s">
        <v>1039</v>
      </c>
      <c r="B1037" s="4" t="s">
        <v>1</v>
      </c>
      <c r="C1037" s="4" t="s">
        <v>1</v>
      </c>
    </row>
    <row r="1038" spans="1:3" ht="12.75">
      <c r="A1038" s="3" t="s">
        <v>1040</v>
      </c>
      <c r="B1038" s="5">
        <v>54</v>
      </c>
      <c r="C1038" s="5">
        <v>0</v>
      </c>
    </row>
    <row r="1039" spans="1:3" ht="12.75">
      <c r="A1039" s="3" t="s">
        <v>1041</v>
      </c>
      <c r="B1039" s="5">
        <v>12964</v>
      </c>
      <c r="C1039" s="5">
        <v>68</v>
      </c>
    </row>
    <row r="1040" spans="1:3" ht="12.75">
      <c r="A1040" s="3" t="s">
        <v>1042</v>
      </c>
      <c r="B1040" s="5">
        <v>12964</v>
      </c>
      <c r="C1040" s="5">
        <v>68</v>
      </c>
    </row>
    <row r="1041" spans="1:3" ht="12.75">
      <c r="A1041" s="3" t="s">
        <v>1043</v>
      </c>
      <c r="B1041" s="4" t="s">
        <v>1</v>
      </c>
      <c r="C1041" s="4" t="s">
        <v>1</v>
      </c>
    </row>
    <row r="1042" spans="1:3" ht="12.75">
      <c r="A1042" s="3" t="s">
        <v>1044</v>
      </c>
      <c r="B1042" s="4" t="s">
        <v>1</v>
      </c>
      <c r="C1042" s="4" t="s">
        <v>1</v>
      </c>
    </row>
    <row r="1043" spans="1:3" ht="12.75">
      <c r="A1043" s="3" t="s">
        <v>1045</v>
      </c>
      <c r="B1043" s="4" t="s">
        <v>1</v>
      </c>
      <c r="C1043" s="4" t="s">
        <v>1</v>
      </c>
    </row>
    <row r="1044" spans="1:3" ht="12.75">
      <c r="A1044" s="3" t="s">
        <v>1046</v>
      </c>
      <c r="B1044" s="4" t="s">
        <v>1</v>
      </c>
      <c r="C1044" s="4" t="s">
        <v>1</v>
      </c>
    </row>
    <row r="1045" spans="1:3" ht="12.75">
      <c r="A1045" s="3" t="s">
        <v>1047</v>
      </c>
      <c r="B1045" s="4" t="s">
        <v>1</v>
      </c>
      <c r="C1045" s="4" t="s">
        <v>1</v>
      </c>
    </row>
    <row r="1046" spans="1:3" ht="12.75">
      <c r="A1046" s="3" t="s">
        <v>1048</v>
      </c>
      <c r="B1046" s="4" t="s">
        <v>1</v>
      </c>
      <c r="C1046" s="4" t="s">
        <v>1</v>
      </c>
    </row>
    <row r="1047" spans="1:3" ht="12.75">
      <c r="A1047" s="3" t="s">
        <v>1049</v>
      </c>
      <c r="B1047" s="4" t="s">
        <v>1</v>
      </c>
      <c r="C1047" s="4" t="s">
        <v>1</v>
      </c>
    </row>
    <row r="1048" spans="1:3" ht="12.75">
      <c r="A1048" s="3" t="s">
        <v>1050</v>
      </c>
      <c r="B1048" s="4" t="s">
        <v>1</v>
      </c>
      <c r="C1048" s="4" t="s">
        <v>1</v>
      </c>
    </row>
    <row r="1049" spans="1:3" ht="12.75">
      <c r="A1049" s="3" t="s">
        <v>1051</v>
      </c>
      <c r="B1049" s="4" t="s">
        <v>1</v>
      </c>
      <c r="C1049" s="4" t="s">
        <v>1</v>
      </c>
    </row>
    <row r="1050" spans="1:3" ht="12.75">
      <c r="A1050" s="3" t="s">
        <v>1052</v>
      </c>
      <c r="B1050" s="4" t="s">
        <v>1</v>
      </c>
      <c r="C1050" s="4" t="s">
        <v>1</v>
      </c>
    </row>
    <row r="1051" spans="1:3" ht="12.75">
      <c r="A1051" s="3" t="s">
        <v>1053</v>
      </c>
      <c r="B1051" s="4" t="s">
        <v>1</v>
      </c>
      <c r="C1051" s="4" t="s">
        <v>1</v>
      </c>
    </row>
    <row r="1052" spans="1:3" ht="12.75">
      <c r="A1052" s="3" t="s">
        <v>1054</v>
      </c>
      <c r="B1052" s="4" t="s">
        <v>1</v>
      </c>
      <c r="C1052" s="4" t="s">
        <v>1</v>
      </c>
    </row>
    <row r="1053" spans="1:3" ht="12.75">
      <c r="A1053" s="3" t="s">
        <v>1055</v>
      </c>
      <c r="B1053" s="4" t="s">
        <v>1</v>
      </c>
      <c r="C1053" s="4" t="s">
        <v>1</v>
      </c>
    </row>
    <row r="1054" spans="1:3" ht="12.75">
      <c r="A1054" s="3" t="s">
        <v>1056</v>
      </c>
      <c r="B1054" s="4" t="s">
        <v>1</v>
      </c>
      <c r="C1054" s="4" t="s">
        <v>1</v>
      </c>
    </row>
    <row r="1055" spans="1:3" ht="12.75">
      <c r="A1055" s="3" t="s">
        <v>1057</v>
      </c>
      <c r="B1055" s="4" t="s">
        <v>1</v>
      </c>
      <c r="C1055" s="4" t="s">
        <v>1</v>
      </c>
    </row>
    <row r="1056" spans="1:3" ht="12.75">
      <c r="A1056" s="3" t="s">
        <v>1058</v>
      </c>
      <c r="B1056" s="4" t="s">
        <v>1</v>
      </c>
      <c r="C1056" s="4" t="s">
        <v>1</v>
      </c>
    </row>
    <row r="1057" spans="1:3" ht="12.75">
      <c r="A1057" s="3" t="s">
        <v>1059</v>
      </c>
      <c r="B1057" s="5">
        <v>253</v>
      </c>
      <c r="C1057" s="5">
        <v>0</v>
      </c>
    </row>
    <row r="1058" spans="1:3" ht="12.75">
      <c r="A1058" s="3" t="s">
        <v>1060</v>
      </c>
      <c r="B1058" s="4" t="s">
        <v>1</v>
      </c>
      <c r="C1058" s="4" t="s">
        <v>1</v>
      </c>
    </row>
    <row r="1059" spans="1:3" ht="12.75">
      <c r="A1059" s="3" t="s">
        <v>1061</v>
      </c>
      <c r="B1059" s="4" t="s">
        <v>1</v>
      </c>
      <c r="C1059" s="4" t="s">
        <v>1</v>
      </c>
    </row>
    <row r="1060" spans="1:3" ht="12.75">
      <c r="A1060" s="3" t="s">
        <v>1062</v>
      </c>
      <c r="B1060" s="5">
        <v>253</v>
      </c>
      <c r="C1060" s="5">
        <v>0</v>
      </c>
    </row>
    <row r="1061" spans="1:3" ht="12.75">
      <c r="A1061" s="3" t="s">
        <v>1063</v>
      </c>
      <c r="B1061" s="5">
        <v>253</v>
      </c>
      <c r="C1061" s="5">
        <v>0</v>
      </c>
    </row>
    <row r="1062" spans="1:3" ht="12.75">
      <c r="A1062" s="3" t="s">
        <v>1064</v>
      </c>
      <c r="B1062" s="4" t="s">
        <v>1</v>
      </c>
      <c r="C1062" s="4" t="s">
        <v>1</v>
      </c>
    </row>
    <row r="1063" spans="1:3" ht="12.75">
      <c r="A1063" s="3" t="s">
        <v>1065</v>
      </c>
      <c r="B1063" s="4" t="s">
        <v>1</v>
      </c>
      <c r="C1063" s="4" t="s">
        <v>1</v>
      </c>
    </row>
    <row r="1064" spans="1:3" ht="12.75">
      <c r="A1064" s="3" t="s">
        <v>1066</v>
      </c>
      <c r="B1064" s="4" t="s">
        <v>1</v>
      </c>
      <c r="C1064" s="4" t="s">
        <v>1</v>
      </c>
    </row>
    <row r="1065" spans="1:3" ht="12.75">
      <c r="A1065" s="3" t="s">
        <v>1067</v>
      </c>
      <c r="B1065" s="4" t="s">
        <v>1</v>
      </c>
      <c r="C1065" s="4" t="s">
        <v>1</v>
      </c>
    </row>
    <row r="1066" spans="1:3" ht="12.75">
      <c r="A1066" s="3" t="s">
        <v>1068</v>
      </c>
      <c r="B1066" s="4" t="s">
        <v>1</v>
      </c>
      <c r="C1066" s="4" t="s">
        <v>1</v>
      </c>
    </row>
    <row r="1067" spans="1:3" ht="12.75">
      <c r="A1067" s="3" t="s">
        <v>1069</v>
      </c>
      <c r="B1067" s="4" t="s">
        <v>1</v>
      </c>
      <c r="C1067" s="4" t="s">
        <v>1</v>
      </c>
    </row>
    <row r="1068" spans="1:3" ht="12.75">
      <c r="A1068" s="3" t="s">
        <v>1070</v>
      </c>
      <c r="B1068" s="4" t="s">
        <v>1</v>
      </c>
      <c r="C1068" s="4" t="s">
        <v>1</v>
      </c>
    </row>
    <row r="1069" spans="1:3" ht="12.75">
      <c r="A1069" s="3" t="s">
        <v>1071</v>
      </c>
      <c r="B1069" s="4" t="s">
        <v>1</v>
      </c>
      <c r="C1069" s="4" t="s">
        <v>1</v>
      </c>
    </row>
    <row r="1070" spans="1:3" ht="12.75">
      <c r="A1070" s="3" t="s">
        <v>1072</v>
      </c>
      <c r="B1070" s="4" t="s">
        <v>1</v>
      </c>
      <c r="C1070" s="4" t="s">
        <v>1</v>
      </c>
    </row>
    <row r="1071" spans="1:3" ht="12.75">
      <c r="A1071" s="3" t="s">
        <v>1073</v>
      </c>
      <c r="B1071" s="4" t="s">
        <v>1</v>
      </c>
      <c r="C1071" s="4" t="s">
        <v>1</v>
      </c>
    </row>
    <row r="1072" spans="1:3" ht="12.75">
      <c r="A1072" s="3" t="s">
        <v>1074</v>
      </c>
      <c r="B1072" s="4" t="s">
        <v>1</v>
      </c>
      <c r="C1072" s="4" t="s">
        <v>1</v>
      </c>
    </row>
    <row r="1073" spans="1:3" ht="12.75">
      <c r="A1073" s="3" t="s">
        <v>1075</v>
      </c>
      <c r="B1073" s="4" t="s">
        <v>1</v>
      </c>
      <c r="C1073" s="4" t="s">
        <v>1</v>
      </c>
    </row>
    <row r="1074" spans="1:3" ht="12.75">
      <c r="A1074" s="3" t="s">
        <v>1076</v>
      </c>
      <c r="B1074" s="4" t="s">
        <v>1</v>
      </c>
      <c r="C1074" s="4" t="s">
        <v>1</v>
      </c>
    </row>
    <row r="1075" spans="1:3" ht="12.75">
      <c r="A1075" s="3" t="s">
        <v>1077</v>
      </c>
      <c r="B1075" s="4" t="s">
        <v>1</v>
      </c>
      <c r="C1075" s="4" t="s">
        <v>1</v>
      </c>
    </row>
    <row r="1076" spans="1:3" ht="12.75">
      <c r="A1076" s="3" t="s">
        <v>1078</v>
      </c>
      <c r="B1076" s="4" t="s">
        <v>1</v>
      </c>
      <c r="C1076" s="4" t="s">
        <v>1</v>
      </c>
    </row>
    <row r="1077" spans="1:3" ht="12.75">
      <c r="A1077" s="3" t="s">
        <v>1079</v>
      </c>
      <c r="B1077" s="4" t="s">
        <v>1</v>
      </c>
      <c r="C1077" s="4" t="s">
        <v>1</v>
      </c>
    </row>
    <row r="1078" spans="1:3" ht="12.75">
      <c r="A1078" s="3" t="s">
        <v>1080</v>
      </c>
      <c r="B1078" s="4" t="s">
        <v>1</v>
      </c>
      <c r="C1078" s="4" t="s">
        <v>1</v>
      </c>
    </row>
    <row r="1079" spans="1:3" ht="12.75">
      <c r="A1079" s="3" t="s">
        <v>1081</v>
      </c>
      <c r="B1079" s="4" t="s">
        <v>1</v>
      </c>
      <c r="C1079" s="4" t="s">
        <v>1</v>
      </c>
    </row>
    <row r="1080" spans="1:3" ht="12.75">
      <c r="A1080" s="3" t="s">
        <v>1082</v>
      </c>
      <c r="B1080" s="4" t="s">
        <v>1</v>
      </c>
      <c r="C1080" s="4" t="s">
        <v>1</v>
      </c>
    </row>
    <row r="1081" spans="1:3" ht="12.75">
      <c r="A1081" s="3" t="s">
        <v>1083</v>
      </c>
      <c r="B1081" s="4" t="s">
        <v>1</v>
      </c>
      <c r="C1081" s="4" t="s">
        <v>1</v>
      </c>
    </row>
    <row r="1082" spans="1:3" ht="12.75">
      <c r="A1082" s="3" t="s">
        <v>1084</v>
      </c>
      <c r="B1082" s="4" t="s">
        <v>1</v>
      </c>
      <c r="C1082" s="4" t="s">
        <v>1</v>
      </c>
    </row>
    <row r="1083" spans="1:3" ht="12.75">
      <c r="A1083" s="3" t="s">
        <v>1085</v>
      </c>
      <c r="B1083" s="4" t="s">
        <v>1</v>
      </c>
      <c r="C1083" s="4" t="s">
        <v>1</v>
      </c>
    </row>
    <row r="1084" spans="1:3" ht="12.75">
      <c r="A1084" s="3" t="s">
        <v>1086</v>
      </c>
      <c r="B1084" s="4" t="s">
        <v>1</v>
      </c>
      <c r="C1084" s="4" t="s">
        <v>1</v>
      </c>
    </row>
    <row r="1085" spans="1:3" ht="12.75">
      <c r="A1085" s="3" t="s">
        <v>1087</v>
      </c>
      <c r="B1085" s="4" t="s">
        <v>1</v>
      </c>
      <c r="C1085" s="4" t="s">
        <v>1</v>
      </c>
    </row>
    <row r="1086" spans="1:3" ht="12.75">
      <c r="A1086" s="3" t="s">
        <v>1088</v>
      </c>
      <c r="B1086" s="4" t="s">
        <v>1</v>
      </c>
      <c r="C1086" s="4" t="s">
        <v>1</v>
      </c>
    </row>
    <row r="1087" spans="1:3" ht="12.75">
      <c r="A1087" s="3" t="s">
        <v>1089</v>
      </c>
      <c r="B1087" s="4" t="s">
        <v>1</v>
      </c>
      <c r="C1087" s="4" t="s">
        <v>1</v>
      </c>
    </row>
    <row r="1088" spans="1:3" ht="12.75">
      <c r="A1088" s="3" t="s">
        <v>1090</v>
      </c>
      <c r="B1088" s="4" t="s">
        <v>1</v>
      </c>
      <c r="C1088" s="4" t="s">
        <v>1</v>
      </c>
    </row>
    <row r="1089" spans="1:3" ht="12.75">
      <c r="A1089" s="3" t="s">
        <v>1091</v>
      </c>
      <c r="B1089" s="4" t="s">
        <v>1</v>
      </c>
      <c r="C1089" s="4" t="s">
        <v>1</v>
      </c>
    </row>
    <row r="1090" spans="1:3" ht="12.75">
      <c r="A1090" s="3" t="s">
        <v>1092</v>
      </c>
      <c r="B1090" s="4" t="s">
        <v>1</v>
      </c>
      <c r="C1090" s="4" t="s">
        <v>1</v>
      </c>
    </row>
    <row r="1091" spans="1:3" ht="12.75">
      <c r="A1091" s="3" t="s">
        <v>1093</v>
      </c>
      <c r="B1091" s="4" t="s">
        <v>1</v>
      </c>
      <c r="C1091" s="4" t="s">
        <v>1</v>
      </c>
    </row>
    <row r="1092" spans="1:3" ht="12.75">
      <c r="A1092" s="3" t="s">
        <v>1094</v>
      </c>
      <c r="B1092" s="4" t="s">
        <v>1</v>
      </c>
      <c r="C1092" s="4" t="s">
        <v>1</v>
      </c>
    </row>
    <row r="1093" spans="1:3" ht="12.75">
      <c r="A1093" s="3" t="s">
        <v>1095</v>
      </c>
      <c r="B1093" s="4" t="s">
        <v>1</v>
      </c>
      <c r="C1093" s="4" t="s">
        <v>1</v>
      </c>
    </row>
    <row r="1094" spans="1:3" ht="12.75">
      <c r="A1094" s="3" t="s">
        <v>1096</v>
      </c>
      <c r="B1094" s="4" t="s">
        <v>1</v>
      </c>
      <c r="C1094" s="4" t="s">
        <v>1</v>
      </c>
    </row>
    <row r="1095" spans="1:3" ht="12.75">
      <c r="A1095" s="3" t="s">
        <v>1097</v>
      </c>
      <c r="B1095" s="4" t="s">
        <v>1</v>
      </c>
      <c r="C1095" s="4" t="s">
        <v>1</v>
      </c>
    </row>
    <row r="1096" spans="1:3" ht="12.75">
      <c r="A1096" s="3" t="s">
        <v>1098</v>
      </c>
      <c r="B1096" s="4" t="s">
        <v>1</v>
      </c>
      <c r="C1096" s="4" t="s">
        <v>1</v>
      </c>
    </row>
    <row r="1097" spans="1:3" ht="12.75">
      <c r="A1097" s="3" t="s">
        <v>1099</v>
      </c>
      <c r="B1097" s="4" t="s">
        <v>1</v>
      </c>
      <c r="C1097" s="4" t="s">
        <v>1</v>
      </c>
    </row>
    <row r="1098" spans="1:3" ht="12.75">
      <c r="A1098" s="3" t="s">
        <v>1100</v>
      </c>
      <c r="B1098" s="4" t="s">
        <v>1</v>
      </c>
      <c r="C1098" s="4" t="s">
        <v>1</v>
      </c>
    </row>
    <row r="1099" spans="1:3" ht="12.75">
      <c r="A1099" s="3" t="s">
        <v>1101</v>
      </c>
      <c r="B1099" s="4" t="s">
        <v>1</v>
      </c>
      <c r="C1099" s="4" t="s">
        <v>1</v>
      </c>
    </row>
    <row r="1100" spans="1:3" ht="12.75">
      <c r="A1100" s="3" t="s">
        <v>1102</v>
      </c>
      <c r="B1100" s="4" t="s">
        <v>1</v>
      </c>
      <c r="C1100" s="4" t="s">
        <v>1</v>
      </c>
    </row>
    <row r="1101" spans="1:3" ht="12.75">
      <c r="A1101" s="3" t="s">
        <v>1103</v>
      </c>
      <c r="B1101" s="4" t="s">
        <v>1</v>
      </c>
      <c r="C1101" s="4" t="s">
        <v>1</v>
      </c>
    </row>
    <row r="1102" spans="1:3" ht="12.75">
      <c r="A1102" s="3" t="s">
        <v>1104</v>
      </c>
      <c r="B1102" s="4" t="s">
        <v>1</v>
      </c>
      <c r="C1102" s="4" t="s">
        <v>1</v>
      </c>
    </row>
    <row r="1103" spans="1:3" ht="12.75">
      <c r="A1103" s="3" t="s">
        <v>1105</v>
      </c>
      <c r="B1103" s="4" t="s">
        <v>1</v>
      </c>
      <c r="C1103" s="4" t="s">
        <v>1</v>
      </c>
    </row>
    <row r="1104" spans="1:3" ht="12.75">
      <c r="A1104" s="3" t="s">
        <v>1106</v>
      </c>
      <c r="B1104" s="4" t="s">
        <v>1</v>
      </c>
      <c r="C1104" s="4" t="s">
        <v>1</v>
      </c>
    </row>
    <row r="1105" spans="1:3" ht="12.75">
      <c r="A1105" s="3" t="s">
        <v>1107</v>
      </c>
      <c r="B1105" s="4" t="s">
        <v>1</v>
      </c>
      <c r="C1105" s="4" t="s">
        <v>1</v>
      </c>
    </row>
    <row r="1106" spans="1:3" ht="12.75">
      <c r="A1106" s="3" t="s">
        <v>1108</v>
      </c>
      <c r="B1106" s="4" t="s">
        <v>1</v>
      </c>
      <c r="C1106" s="4" t="s">
        <v>1</v>
      </c>
    </row>
    <row r="1107" spans="1:3" ht="12.75">
      <c r="A1107" s="3" t="s">
        <v>1109</v>
      </c>
      <c r="B1107" s="4" t="s">
        <v>1</v>
      </c>
      <c r="C1107" s="4" t="s">
        <v>1</v>
      </c>
    </row>
    <row r="1108" spans="1:3" ht="12.75">
      <c r="A1108" s="3" t="s">
        <v>1110</v>
      </c>
      <c r="B1108" s="4" t="s">
        <v>1</v>
      </c>
      <c r="C1108" s="4" t="s">
        <v>1</v>
      </c>
    </row>
    <row r="1109" spans="1:3" ht="12.75">
      <c r="A1109" s="3" t="s">
        <v>1111</v>
      </c>
      <c r="B1109" s="4" t="s">
        <v>1</v>
      </c>
      <c r="C1109" s="4" t="s">
        <v>1</v>
      </c>
    </row>
    <row r="1110" spans="1:3" ht="12.75">
      <c r="A1110" s="3" t="s">
        <v>1112</v>
      </c>
      <c r="B1110" s="4" t="s">
        <v>1</v>
      </c>
      <c r="C1110" s="4" t="s">
        <v>1</v>
      </c>
    </row>
    <row r="1111" spans="1:3" ht="12.75">
      <c r="A1111" s="3" t="s">
        <v>1113</v>
      </c>
      <c r="B1111" s="4" t="s">
        <v>1</v>
      </c>
      <c r="C1111" s="4" t="s">
        <v>1</v>
      </c>
    </row>
    <row r="1112" spans="1:3" ht="12.75">
      <c r="A1112" s="3" t="s">
        <v>1114</v>
      </c>
      <c r="B1112" s="4" t="s">
        <v>1</v>
      </c>
      <c r="C1112" s="4" t="s">
        <v>1</v>
      </c>
    </row>
    <row r="1113" spans="1:3" ht="12.75">
      <c r="A1113" s="3" t="s">
        <v>1115</v>
      </c>
      <c r="B1113" s="4" t="s">
        <v>1</v>
      </c>
      <c r="C1113" s="4" t="s">
        <v>1</v>
      </c>
    </row>
    <row r="1114" spans="1:3" ht="12.75">
      <c r="A1114" s="3" t="s">
        <v>1116</v>
      </c>
      <c r="B1114" s="4" t="s">
        <v>1</v>
      </c>
      <c r="C1114" s="4" t="s">
        <v>1</v>
      </c>
    </row>
    <row r="1115" spans="1:3" ht="12.75">
      <c r="A1115" s="3" t="s">
        <v>1117</v>
      </c>
      <c r="B1115" s="4" t="s">
        <v>1</v>
      </c>
      <c r="C1115" s="4" t="s">
        <v>1</v>
      </c>
    </row>
    <row r="1116" spans="1:3" ht="12.75">
      <c r="A1116" s="3" t="s">
        <v>1118</v>
      </c>
      <c r="B1116" s="4" t="s">
        <v>1</v>
      </c>
      <c r="C1116" s="4" t="s">
        <v>1</v>
      </c>
    </row>
    <row r="1117" spans="1:3" ht="12.75">
      <c r="A1117" s="3" t="s">
        <v>1119</v>
      </c>
      <c r="B1117" s="4" t="s">
        <v>1</v>
      </c>
      <c r="C1117" s="4" t="s">
        <v>1</v>
      </c>
    </row>
    <row r="1118" spans="1:3" ht="12.75">
      <c r="A1118" s="3" t="s">
        <v>1120</v>
      </c>
      <c r="B1118" s="4" t="s">
        <v>1</v>
      </c>
      <c r="C1118" s="4" t="s">
        <v>1</v>
      </c>
    </row>
    <row r="1119" spans="1:3" ht="12.75">
      <c r="A1119" s="3" t="s">
        <v>1121</v>
      </c>
      <c r="B1119" s="4" t="s">
        <v>1</v>
      </c>
      <c r="C1119" s="4" t="s">
        <v>1</v>
      </c>
    </row>
    <row r="1120" spans="1:3" ht="12.75">
      <c r="A1120" s="3" t="s">
        <v>1122</v>
      </c>
      <c r="B1120" s="4" t="s">
        <v>1</v>
      </c>
      <c r="C1120" s="4" t="s">
        <v>1</v>
      </c>
    </row>
    <row r="1121" spans="1:3" ht="12.75">
      <c r="A1121" s="3" t="s">
        <v>1123</v>
      </c>
      <c r="B1121" s="5">
        <v>37976</v>
      </c>
      <c r="C1121" s="5">
        <v>233</v>
      </c>
    </row>
    <row r="1122" spans="1:3" ht="12.75">
      <c r="A1122" s="3" t="s">
        <v>1124</v>
      </c>
      <c r="B1122" s="4" t="s">
        <v>1</v>
      </c>
      <c r="C1122" s="4" t="s">
        <v>1</v>
      </c>
    </row>
    <row r="1123" spans="1:3" ht="12.75">
      <c r="A1123" s="3" t="s">
        <v>1125</v>
      </c>
      <c r="B1123" s="4" t="s">
        <v>1</v>
      </c>
      <c r="C1123" s="4" t="s">
        <v>1</v>
      </c>
    </row>
    <row r="1124" spans="1:3" ht="12.75">
      <c r="A1124" s="3" t="s">
        <v>1126</v>
      </c>
      <c r="B1124" s="4" t="s">
        <v>1</v>
      </c>
      <c r="C1124" s="4" t="s">
        <v>1</v>
      </c>
    </row>
    <row r="1125" spans="1:3" ht="12.75">
      <c r="A1125" s="3" t="s">
        <v>1127</v>
      </c>
      <c r="B1125" s="4" t="s">
        <v>1</v>
      </c>
      <c r="C1125" s="4" t="s">
        <v>1</v>
      </c>
    </row>
    <row r="1126" spans="1:3" ht="12.75">
      <c r="A1126" s="3" t="s">
        <v>1128</v>
      </c>
      <c r="B1126" s="4" t="s">
        <v>1</v>
      </c>
      <c r="C1126" s="4" t="s">
        <v>1</v>
      </c>
    </row>
    <row r="1127" spans="1:3" ht="12.75">
      <c r="A1127" s="3" t="s">
        <v>1129</v>
      </c>
      <c r="B1127" s="5">
        <v>17477</v>
      </c>
      <c r="C1127" s="5">
        <v>176</v>
      </c>
    </row>
    <row r="1128" spans="1:3" ht="12.75">
      <c r="A1128" s="3" t="s">
        <v>1130</v>
      </c>
      <c r="B1128" s="5">
        <v>17477</v>
      </c>
      <c r="C1128" s="5">
        <v>176</v>
      </c>
    </row>
    <row r="1129" spans="1:3" ht="12.75">
      <c r="A1129" s="3" t="s">
        <v>1131</v>
      </c>
      <c r="B1129" s="5">
        <v>1159</v>
      </c>
      <c r="C1129" s="5">
        <v>2</v>
      </c>
    </row>
    <row r="1130" spans="1:3" ht="12.75">
      <c r="A1130" s="3" t="s">
        <v>1132</v>
      </c>
      <c r="B1130" s="5">
        <v>1159</v>
      </c>
      <c r="C1130" s="5">
        <v>2</v>
      </c>
    </row>
    <row r="1131" spans="1:3" ht="12.75">
      <c r="A1131" s="3" t="s">
        <v>1133</v>
      </c>
      <c r="B1131" s="4" t="s">
        <v>1</v>
      </c>
      <c r="C1131" s="4" t="s">
        <v>1</v>
      </c>
    </row>
    <row r="1132" spans="1:3" ht="12.75">
      <c r="A1132" s="3" t="s">
        <v>1134</v>
      </c>
      <c r="B1132" s="4" t="s">
        <v>1</v>
      </c>
      <c r="C1132" s="4" t="s">
        <v>1</v>
      </c>
    </row>
    <row r="1133" spans="1:3" ht="12.75">
      <c r="A1133" s="3" t="s">
        <v>1135</v>
      </c>
      <c r="B1133" s="4" t="s">
        <v>1</v>
      </c>
      <c r="C1133" s="4" t="s">
        <v>1</v>
      </c>
    </row>
    <row r="1134" spans="1:3" ht="12.75">
      <c r="A1134" s="3" t="s">
        <v>1136</v>
      </c>
      <c r="B1134" s="4" t="s">
        <v>1</v>
      </c>
      <c r="C1134" s="4" t="s">
        <v>1</v>
      </c>
    </row>
    <row r="1135" spans="1:3" ht="12.75">
      <c r="A1135" s="3" t="s">
        <v>1137</v>
      </c>
      <c r="B1135" s="4" t="s">
        <v>1</v>
      </c>
      <c r="C1135" s="4" t="s">
        <v>1</v>
      </c>
    </row>
    <row r="1136" spans="1:3" ht="12.75">
      <c r="A1136" s="3" t="s">
        <v>1138</v>
      </c>
      <c r="B1136" s="4" t="s">
        <v>1</v>
      </c>
      <c r="C1136" s="4" t="s">
        <v>1</v>
      </c>
    </row>
    <row r="1137" spans="1:3" ht="12.75">
      <c r="A1137" s="3" t="s">
        <v>1139</v>
      </c>
      <c r="B1137" s="4" t="s">
        <v>1</v>
      </c>
      <c r="C1137" s="4" t="s">
        <v>1</v>
      </c>
    </row>
    <row r="1138" spans="1:3" ht="12.75">
      <c r="A1138" s="3" t="s">
        <v>1140</v>
      </c>
      <c r="B1138" s="4" t="s">
        <v>1</v>
      </c>
      <c r="C1138" s="4" t="s">
        <v>1</v>
      </c>
    </row>
    <row r="1139" spans="1:3" ht="12.75">
      <c r="A1139" s="3" t="s">
        <v>1141</v>
      </c>
      <c r="B1139" s="4" t="s">
        <v>1</v>
      </c>
      <c r="C1139" s="4" t="s">
        <v>1</v>
      </c>
    </row>
    <row r="1140" spans="1:3" ht="12.75">
      <c r="A1140" s="3" t="s">
        <v>1142</v>
      </c>
      <c r="B1140" s="4" t="s">
        <v>1</v>
      </c>
      <c r="C1140" s="4" t="s">
        <v>1</v>
      </c>
    </row>
    <row r="1141" spans="1:3" ht="12.75">
      <c r="A1141" s="3" t="s">
        <v>1143</v>
      </c>
      <c r="B1141" s="4" t="s">
        <v>1</v>
      </c>
      <c r="C1141" s="4" t="s">
        <v>1</v>
      </c>
    </row>
    <row r="1142" spans="1:3" ht="12.75">
      <c r="A1142" s="3" t="s">
        <v>1144</v>
      </c>
      <c r="B1142" s="4" t="s">
        <v>1</v>
      </c>
      <c r="C1142" s="4" t="s">
        <v>1</v>
      </c>
    </row>
    <row r="1143" spans="1:3" ht="12.75">
      <c r="A1143" s="3" t="s">
        <v>1145</v>
      </c>
      <c r="B1143" s="5">
        <v>2178</v>
      </c>
      <c r="C1143" s="5">
        <v>5</v>
      </c>
    </row>
    <row r="1144" spans="1:3" ht="12.75">
      <c r="A1144" s="3" t="s">
        <v>1146</v>
      </c>
      <c r="B1144" s="4" t="s">
        <v>1</v>
      </c>
      <c r="C1144" s="4" t="s">
        <v>1</v>
      </c>
    </row>
    <row r="1145" spans="1:3" ht="12.75">
      <c r="A1145" s="3" t="s">
        <v>1147</v>
      </c>
      <c r="B1145" s="5">
        <v>662</v>
      </c>
      <c r="C1145" s="5">
        <v>1</v>
      </c>
    </row>
    <row r="1146" spans="1:3" ht="12.75">
      <c r="A1146" s="3" t="s">
        <v>1148</v>
      </c>
      <c r="B1146" s="5">
        <v>1516</v>
      </c>
      <c r="C1146" s="5">
        <v>4</v>
      </c>
    </row>
    <row r="1147" spans="1:3" ht="12.75">
      <c r="A1147" s="3" t="s">
        <v>1149</v>
      </c>
      <c r="B1147" s="5">
        <v>17162</v>
      </c>
      <c r="C1147" s="5">
        <v>50</v>
      </c>
    </row>
    <row r="1148" spans="1:3" ht="12.75">
      <c r="A1148" s="3" t="s">
        <v>1150</v>
      </c>
      <c r="B1148" s="4" t="s">
        <v>1</v>
      </c>
      <c r="C1148" s="4" t="s">
        <v>1</v>
      </c>
    </row>
    <row r="1149" spans="1:3" ht="12.75">
      <c r="A1149" s="3" t="s">
        <v>1151</v>
      </c>
      <c r="B1149" s="4" t="s">
        <v>1</v>
      </c>
      <c r="C1149" s="4" t="s">
        <v>1</v>
      </c>
    </row>
    <row r="1150" spans="1:3" ht="12.75">
      <c r="A1150" s="3" t="s">
        <v>1152</v>
      </c>
      <c r="B1150" s="5">
        <v>16</v>
      </c>
      <c r="C1150" s="5">
        <v>0</v>
      </c>
    </row>
    <row r="1151" spans="1:3" ht="12.75">
      <c r="A1151" s="3" t="s">
        <v>1153</v>
      </c>
      <c r="B1151" s="4" t="s">
        <v>1</v>
      </c>
      <c r="C1151" s="4" t="s">
        <v>1</v>
      </c>
    </row>
    <row r="1152" spans="1:3" ht="12.75">
      <c r="A1152" s="3" t="s">
        <v>1154</v>
      </c>
      <c r="B1152" s="4" t="s">
        <v>1</v>
      </c>
      <c r="C1152" s="4" t="s">
        <v>1</v>
      </c>
    </row>
    <row r="1153" spans="1:3" ht="12.75">
      <c r="A1153" s="3" t="s">
        <v>1155</v>
      </c>
      <c r="B1153" s="4" t="s">
        <v>1</v>
      </c>
      <c r="C1153" s="4" t="s">
        <v>1</v>
      </c>
    </row>
    <row r="1154" spans="1:3" ht="12.75">
      <c r="A1154" s="3" t="s">
        <v>1156</v>
      </c>
      <c r="B1154" s="5">
        <v>3422</v>
      </c>
      <c r="C1154" s="5">
        <v>35</v>
      </c>
    </row>
    <row r="1155" spans="1:3" ht="12.75">
      <c r="A1155" s="3" t="s">
        <v>1157</v>
      </c>
      <c r="B1155" s="5">
        <v>13724</v>
      </c>
      <c r="C1155" s="5">
        <v>15</v>
      </c>
    </row>
    <row r="1156" spans="1:3" ht="12.75">
      <c r="A1156" s="3" t="s">
        <v>1158</v>
      </c>
      <c r="B1156" s="4" t="s">
        <v>1</v>
      </c>
      <c r="C1156" s="4" t="s">
        <v>1</v>
      </c>
    </row>
    <row r="1157" spans="1:3" ht="12.75">
      <c r="A1157" s="3" t="s">
        <v>1159</v>
      </c>
      <c r="B1157" s="4" t="s">
        <v>1</v>
      </c>
      <c r="C1157" s="4" t="s">
        <v>1</v>
      </c>
    </row>
    <row r="1158" spans="1:3" ht="12.75">
      <c r="A1158" s="3" t="s">
        <v>1160</v>
      </c>
      <c r="B1158" s="4" t="s">
        <v>1</v>
      </c>
      <c r="C1158" s="4" t="s">
        <v>1</v>
      </c>
    </row>
    <row r="1159" spans="1:3" ht="12.75">
      <c r="A1159" s="3" t="s">
        <v>1161</v>
      </c>
      <c r="B1159" s="4" t="s">
        <v>1</v>
      </c>
      <c r="C1159" s="4" t="s">
        <v>1</v>
      </c>
    </row>
    <row r="1160" spans="1:3" ht="12.75">
      <c r="A1160" s="3" t="s">
        <v>1162</v>
      </c>
      <c r="B1160" s="4" t="s">
        <v>1</v>
      </c>
      <c r="C1160" s="4" t="s">
        <v>1</v>
      </c>
    </row>
    <row r="1161" spans="1:3" ht="12.75">
      <c r="A1161" s="3" t="s">
        <v>1163</v>
      </c>
      <c r="B1161" s="4" t="s">
        <v>1</v>
      </c>
      <c r="C1161" s="4" t="s">
        <v>1</v>
      </c>
    </row>
    <row r="1162" spans="1:3" ht="12.75">
      <c r="A1162" s="3" t="s">
        <v>1164</v>
      </c>
      <c r="B1162" s="4" t="s">
        <v>1</v>
      </c>
      <c r="C1162" s="4" t="s">
        <v>1</v>
      </c>
    </row>
    <row r="1163" spans="1:3" ht="12.75">
      <c r="A1163" s="3" t="s">
        <v>1165</v>
      </c>
      <c r="B1163" s="4" t="s">
        <v>1</v>
      </c>
      <c r="C1163" s="4" t="s">
        <v>1</v>
      </c>
    </row>
    <row r="1164" spans="1:3" ht="12.75">
      <c r="A1164" s="3" t="s">
        <v>1166</v>
      </c>
      <c r="B1164" s="4" t="s">
        <v>1</v>
      </c>
      <c r="C1164" s="4" t="s">
        <v>1</v>
      </c>
    </row>
    <row r="1165" spans="1:3" ht="12.75">
      <c r="A1165" s="3" t="s">
        <v>1167</v>
      </c>
      <c r="B1165" s="4" t="s">
        <v>1</v>
      </c>
      <c r="C1165" s="4" t="s">
        <v>1</v>
      </c>
    </row>
    <row r="1166" spans="1:3" ht="12.75">
      <c r="A1166" s="3" t="s">
        <v>1168</v>
      </c>
      <c r="B1166" s="4" t="s">
        <v>1</v>
      </c>
      <c r="C1166" s="4" t="s">
        <v>1</v>
      </c>
    </row>
    <row r="1167" spans="1:3" ht="12.75">
      <c r="A1167" s="3" t="s">
        <v>1169</v>
      </c>
      <c r="B1167" s="4" t="s">
        <v>1</v>
      </c>
      <c r="C1167" s="4" t="s">
        <v>1</v>
      </c>
    </row>
    <row r="1168" spans="1:3" ht="12.75">
      <c r="A1168" s="3" t="s">
        <v>1170</v>
      </c>
      <c r="B1168" s="4" t="s">
        <v>1</v>
      </c>
      <c r="C1168" s="4" t="s">
        <v>1</v>
      </c>
    </row>
  </sheetData>
  <sheetProtection/>
  <printOptions/>
  <pageMargins left="0.787401575" right="0.787401575" top="0.984251969" bottom="0.984251969" header="0.5" footer="0.5"/>
  <pageSetup fitToHeight="0" fitToWidth="0"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C1168"/>
  <sheetViews>
    <sheetView zoomScalePageLayoutView="0" workbookViewId="0" topLeftCell="A1">
      <selection activeCell="B5" sqref="B5:C1168"/>
    </sheetView>
  </sheetViews>
  <sheetFormatPr defaultColWidth="9.140625" defaultRowHeight="12.75"/>
  <sheetData>
    <row r="1" ht="18">
      <c r="A1" s="1" t="s">
        <v>0</v>
      </c>
    </row>
    <row r="2" ht="12.75"/>
    <row r="3" spans="1:2" ht="12.75">
      <c r="A3" t="s">
        <v>2</v>
      </c>
      <c r="B3" s="2">
        <v>42095.43353009259</v>
      </c>
    </row>
    <row r="5" spans="1:2" ht="12.75">
      <c r="A5" t="s">
        <v>3</v>
      </c>
      <c r="B5" t="s">
        <v>4</v>
      </c>
    </row>
    <row r="6" spans="1:2" ht="12.75">
      <c r="A6" t="s">
        <v>5</v>
      </c>
      <c r="B6" t="s">
        <v>1172</v>
      </c>
    </row>
    <row r="7" spans="1:2" ht="12.75">
      <c r="A7" t="s">
        <v>7</v>
      </c>
      <c r="B7" t="s">
        <v>8</v>
      </c>
    </row>
    <row r="8" spans="1:2" ht="12.75">
      <c r="A8" t="s">
        <v>9</v>
      </c>
      <c r="B8" t="s">
        <v>10</v>
      </c>
    </row>
    <row r="11" spans="1:3" ht="12.75">
      <c r="A11" s="3" t="s">
        <v>11</v>
      </c>
      <c r="B11" s="3" t="s">
        <v>12</v>
      </c>
      <c r="C11" s="3" t="s">
        <v>13</v>
      </c>
    </row>
    <row r="12" spans="1:3" ht="12.75">
      <c r="A12" s="3" t="s">
        <v>14</v>
      </c>
      <c r="B12" s="5">
        <v>677270</v>
      </c>
      <c r="C12" s="5">
        <v>12548</v>
      </c>
    </row>
    <row r="13" spans="1:3" ht="12.75">
      <c r="A13" s="3" t="s">
        <v>15</v>
      </c>
      <c r="B13" s="5">
        <v>90</v>
      </c>
      <c r="C13" s="5">
        <v>0</v>
      </c>
    </row>
    <row r="14" spans="1:3" ht="12.75">
      <c r="A14" s="3" t="s">
        <v>16</v>
      </c>
      <c r="B14" s="5">
        <v>90</v>
      </c>
      <c r="C14" s="5">
        <v>0</v>
      </c>
    </row>
    <row r="15" spans="1:3" ht="12.75">
      <c r="A15" s="3" t="s">
        <v>17</v>
      </c>
      <c r="B15" s="5">
        <v>90</v>
      </c>
      <c r="C15" s="5">
        <v>0</v>
      </c>
    </row>
    <row r="16" spans="1:3" ht="12.75">
      <c r="A16" s="3" t="s">
        <v>18</v>
      </c>
      <c r="B16" s="4" t="s">
        <v>1</v>
      </c>
      <c r="C16" s="4" t="s">
        <v>1</v>
      </c>
    </row>
    <row r="17" spans="1:3" ht="12.75">
      <c r="A17" s="3" t="s">
        <v>19</v>
      </c>
      <c r="B17" s="4" t="s">
        <v>1</v>
      </c>
      <c r="C17" s="4" t="s">
        <v>1</v>
      </c>
    </row>
    <row r="18" spans="1:3" ht="12.75">
      <c r="A18" s="3" t="s">
        <v>20</v>
      </c>
      <c r="B18" s="4" t="s">
        <v>1</v>
      </c>
      <c r="C18" s="4" t="s">
        <v>1</v>
      </c>
    </row>
    <row r="19" spans="1:3" ht="12.75">
      <c r="A19" s="3" t="s">
        <v>21</v>
      </c>
      <c r="B19" s="4" t="s">
        <v>1</v>
      </c>
      <c r="C19" s="4" t="s">
        <v>1</v>
      </c>
    </row>
    <row r="20" spans="1:3" ht="12.75">
      <c r="A20" s="3" t="s">
        <v>22</v>
      </c>
      <c r="B20" s="4" t="s">
        <v>1</v>
      </c>
      <c r="C20" s="4" t="s">
        <v>1</v>
      </c>
    </row>
    <row r="21" spans="1:3" ht="12.75">
      <c r="A21" s="3" t="s">
        <v>23</v>
      </c>
      <c r="B21" s="4" t="s">
        <v>1</v>
      </c>
      <c r="C21" s="4" t="s">
        <v>1</v>
      </c>
    </row>
    <row r="22" spans="1:3" ht="12.75">
      <c r="A22" s="3" t="s">
        <v>24</v>
      </c>
      <c r="B22" s="4" t="s">
        <v>1</v>
      </c>
      <c r="C22" s="4" t="s">
        <v>1</v>
      </c>
    </row>
    <row r="23" spans="1:3" ht="12.75">
      <c r="A23" s="3" t="s">
        <v>25</v>
      </c>
      <c r="B23" s="4" t="s">
        <v>1</v>
      </c>
      <c r="C23" s="4" t="s">
        <v>1</v>
      </c>
    </row>
    <row r="24" spans="1:3" ht="12.75">
      <c r="A24" s="3" t="s">
        <v>26</v>
      </c>
      <c r="B24" s="4" t="s">
        <v>1</v>
      </c>
      <c r="C24" s="4" t="s">
        <v>1</v>
      </c>
    </row>
    <row r="25" spans="1:3" ht="12.75">
      <c r="A25" s="3" t="s">
        <v>27</v>
      </c>
      <c r="B25" s="4" t="s">
        <v>1</v>
      </c>
      <c r="C25" s="4" t="s">
        <v>1</v>
      </c>
    </row>
    <row r="26" spans="1:3" ht="12.75">
      <c r="A26" s="3" t="s">
        <v>28</v>
      </c>
      <c r="B26" s="4" t="s">
        <v>1</v>
      </c>
      <c r="C26" s="4" t="s">
        <v>1</v>
      </c>
    </row>
    <row r="27" spans="1:3" ht="12.75">
      <c r="A27" s="3" t="s">
        <v>29</v>
      </c>
      <c r="B27" s="4" t="s">
        <v>1</v>
      </c>
      <c r="C27" s="4" t="s">
        <v>1</v>
      </c>
    </row>
    <row r="28" spans="1:3" ht="12.75">
      <c r="A28" s="3" t="s">
        <v>30</v>
      </c>
      <c r="B28" s="4" t="s">
        <v>1</v>
      </c>
      <c r="C28" s="4" t="s">
        <v>1</v>
      </c>
    </row>
    <row r="29" spans="1:3" ht="12.75">
      <c r="A29" s="3" t="s">
        <v>31</v>
      </c>
      <c r="B29" s="4" t="s">
        <v>1</v>
      </c>
      <c r="C29" s="4" t="s">
        <v>1</v>
      </c>
    </row>
    <row r="30" spans="1:3" ht="12.75">
      <c r="A30" s="3" t="s">
        <v>32</v>
      </c>
      <c r="B30" s="4" t="s">
        <v>1</v>
      </c>
      <c r="C30" s="4" t="s">
        <v>1</v>
      </c>
    </row>
    <row r="31" spans="1:3" ht="12.75">
      <c r="A31" s="3" t="s">
        <v>33</v>
      </c>
      <c r="B31" s="4" t="s">
        <v>1</v>
      </c>
      <c r="C31" s="4" t="s">
        <v>1</v>
      </c>
    </row>
    <row r="32" spans="1:3" ht="12.75">
      <c r="A32" s="3" t="s">
        <v>34</v>
      </c>
      <c r="B32" s="4" t="s">
        <v>1</v>
      </c>
      <c r="C32" s="4" t="s">
        <v>1</v>
      </c>
    </row>
    <row r="33" spans="1:3" ht="12.75">
      <c r="A33" s="3" t="s">
        <v>35</v>
      </c>
      <c r="B33" s="4" t="s">
        <v>1</v>
      </c>
      <c r="C33" s="4" t="s">
        <v>1</v>
      </c>
    </row>
    <row r="34" spans="1:3" ht="12.75">
      <c r="A34" s="3" t="s">
        <v>36</v>
      </c>
      <c r="B34" s="4" t="s">
        <v>1</v>
      </c>
      <c r="C34" s="4" t="s">
        <v>1</v>
      </c>
    </row>
    <row r="35" spans="1:3" ht="12.75">
      <c r="A35" s="3" t="s">
        <v>37</v>
      </c>
      <c r="B35" s="5">
        <v>32832</v>
      </c>
      <c r="C35" s="5">
        <v>26</v>
      </c>
    </row>
    <row r="36" spans="1:3" ht="12.75">
      <c r="A36" s="3" t="s">
        <v>38</v>
      </c>
      <c r="B36" s="5">
        <v>4073</v>
      </c>
      <c r="C36" s="5">
        <v>4</v>
      </c>
    </row>
    <row r="37" spans="1:3" ht="12.75">
      <c r="A37" s="3" t="s">
        <v>39</v>
      </c>
      <c r="B37" s="5">
        <v>4073</v>
      </c>
      <c r="C37" s="5">
        <v>4</v>
      </c>
    </row>
    <row r="38" spans="1:3" ht="12.75">
      <c r="A38" s="3" t="s">
        <v>40</v>
      </c>
      <c r="B38" s="5">
        <v>28759</v>
      </c>
      <c r="C38" s="5">
        <v>22</v>
      </c>
    </row>
    <row r="39" spans="1:3" ht="12.75">
      <c r="A39" s="3" t="s">
        <v>41</v>
      </c>
      <c r="B39" s="5">
        <v>28759</v>
      </c>
      <c r="C39" s="5">
        <v>22</v>
      </c>
    </row>
    <row r="40" spans="1:3" ht="12.75">
      <c r="A40" s="3" t="s">
        <v>42</v>
      </c>
      <c r="B40" s="5">
        <v>643623</v>
      </c>
      <c r="C40" s="5">
        <v>12521</v>
      </c>
    </row>
    <row r="41" spans="1:3" ht="12.75">
      <c r="A41" s="3" t="s">
        <v>43</v>
      </c>
      <c r="B41" s="4" t="s">
        <v>1</v>
      </c>
      <c r="C41" s="4" t="s">
        <v>1</v>
      </c>
    </row>
    <row r="42" spans="1:3" ht="12.75">
      <c r="A42" s="3" t="s">
        <v>44</v>
      </c>
      <c r="B42" s="4" t="s">
        <v>1</v>
      </c>
      <c r="C42" s="4" t="s">
        <v>1</v>
      </c>
    </row>
    <row r="43" spans="1:3" ht="12.75">
      <c r="A43" s="3" t="s">
        <v>45</v>
      </c>
      <c r="B43" s="5">
        <v>643623</v>
      </c>
      <c r="C43" s="5">
        <v>12521</v>
      </c>
    </row>
    <row r="44" spans="1:3" ht="12.75">
      <c r="A44" s="3" t="s">
        <v>46</v>
      </c>
      <c r="B44" s="5">
        <v>643623</v>
      </c>
      <c r="C44" s="5">
        <v>12521</v>
      </c>
    </row>
    <row r="45" spans="1:3" ht="12.75">
      <c r="A45" s="3" t="s">
        <v>47</v>
      </c>
      <c r="B45" s="5">
        <v>340</v>
      </c>
      <c r="C45" s="5">
        <v>1</v>
      </c>
    </row>
    <row r="46" spans="1:3" ht="12.75">
      <c r="A46" s="3" t="s">
        <v>48</v>
      </c>
      <c r="B46" s="5">
        <v>340</v>
      </c>
      <c r="C46" s="5">
        <v>1</v>
      </c>
    </row>
    <row r="47" spans="1:3" ht="12.75">
      <c r="A47" s="3" t="s">
        <v>49</v>
      </c>
      <c r="B47" s="5">
        <v>340</v>
      </c>
      <c r="C47" s="5">
        <v>1</v>
      </c>
    </row>
    <row r="48" spans="1:3" ht="12.75">
      <c r="A48" s="3" t="s">
        <v>50</v>
      </c>
      <c r="B48" s="4" t="s">
        <v>1</v>
      </c>
      <c r="C48" s="4" t="s">
        <v>1</v>
      </c>
    </row>
    <row r="49" spans="1:3" ht="12.75">
      <c r="A49" s="3" t="s">
        <v>51</v>
      </c>
      <c r="B49" s="4" t="s">
        <v>1</v>
      </c>
      <c r="C49" s="4" t="s">
        <v>1</v>
      </c>
    </row>
    <row r="50" spans="1:3" ht="12.75">
      <c r="A50" s="3" t="s">
        <v>52</v>
      </c>
      <c r="B50" s="4" t="s">
        <v>1</v>
      </c>
      <c r="C50" s="4" t="s">
        <v>1</v>
      </c>
    </row>
    <row r="51" spans="1:3" ht="12.75">
      <c r="A51" s="3" t="s">
        <v>53</v>
      </c>
      <c r="B51" s="4" t="s">
        <v>1</v>
      </c>
      <c r="C51" s="4" t="s">
        <v>1</v>
      </c>
    </row>
    <row r="52" spans="1:3" ht="12.75">
      <c r="A52" s="3" t="s">
        <v>54</v>
      </c>
      <c r="B52" s="4" t="s">
        <v>1</v>
      </c>
      <c r="C52" s="4" t="s">
        <v>1</v>
      </c>
    </row>
    <row r="53" spans="1:3" ht="12.75">
      <c r="A53" s="3" t="s">
        <v>55</v>
      </c>
      <c r="B53" s="4" t="s">
        <v>1</v>
      </c>
      <c r="C53" s="4" t="s">
        <v>1</v>
      </c>
    </row>
    <row r="54" spans="1:3" ht="12.75">
      <c r="A54" s="3" t="s">
        <v>56</v>
      </c>
      <c r="B54" s="4" t="s">
        <v>1</v>
      </c>
      <c r="C54" s="4" t="s">
        <v>1</v>
      </c>
    </row>
    <row r="55" spans="1:3" ht="12.75">
      <c r="A55" s="3" t="s">
        <v>57</v>
      </c>
      <c r="B55" s="4" t="s">
        <v>1</v>
      </c>
      <c r="C55" s="4" t="s">
        <v>1</v>
      </c>
    </row>
    <row r="56" spans="1:3" ht="12.75">
      <c r="A56" s="3" t="s">
        <v>58</v>
      </c>
      <c r="B56" s="4" t="s">
        <v>1</v>
      </c>
      <c r="C56" s="4" t="s">
        <v>1</v>
      </c>
    </row>
    <row r="57" spans="1:3" ht="12.75">
      <c r="A57" s="3" t="s">
        <v>59</v>
      </c>
      <c r="B57" s="5">
        <v>385</v>
      </c>
      <c r="C57" s="5">
        <v>0</v>
      </c>
    </row>
    <row r="58" spans="1:3" ht="12.75">
      <c r="A58" s="3" t="s">
        <v>60</v>
      </c>
      <c r="B58" s="4" t="s">
        <v>1</v>
      </c>
      <c r="C58" s="4" t="s">
        <v>1</v>
      </c>
    </row>
    <row r="59" spans="1:3" ht="12.75">
      <c r="A59" s="3" t="s">
        <v>61</v>
      </c>
      <c r="B59" s="4" t="s">
        <v>1</v>
      </c>
      <c r="C59" s="4" t="s">
        <v>1</v>
      </c>
    </row>
    <row r="60" spans="1:3" ht="12.75">
      <c r="A60" s="3" t="s">
        <v>62</v>
      </c>
      <c r="B60" s="4" t="s">
        <v>1</v>
      </c>
      <c r="C60" s="4" t="s">
        <v>1</v>
      </c>
    </row>
    <row r="61" spans="1:3" ht="12.75">
      <c r="A61" s="3" t="s">
        <v>63</v>
      </c>
      <c r="B61" s="4" t="s">
        <v>1</v>
      </c>
      <c r="C61" s="4" t="s">
        <v>1</v>
      </c>
    </row>
    <row r="62" spans="1:3" ht="12.75">
      <c r="A62" s="3" t="s">
        <v>64</v>
      </c>
      <c r="B62" s="4" t="s">
        <v>1</v>
      </c>
      <c r="C62" s="4" t="s">
        <v>1</v>
      </c>
    </row>
    <row r="63" spans="1:3" ht="12.75">
      <c r="A63" s="3" t="s">
        <v>65</v>
      </c>
      <c r="B63" s="5">
        <v>385</v>
      </c>
      <c r="C63" s="5">
        <v>0</v>
      </c>
    </row>
    <row r="64" spans="1:3" ht="12.75">
      <c r="A64" s="3" t="s">
        <v>66</v>
      </c>
      <c r="B64" s="4" t="s">
        <v>1</v>
      </c>
      <c r="C64" s="4" t="s">
        <v>1</v>
      </c>
    </row>
    <row r="65" spans="1:3" ht="12.75">
      <c r="A65" s="3" t="s">
        <v>67</v>
      </c>
      <c r="B65" s="4" t="s">
        <v>1</v>
      </c>
      <c r="C65" s="4" t="s">
        <v>1</v>
      </c>
    </row>
    <row r="66" spans="1:3" ht="12.75">
      <c r="A66" s="3" t="s">
        <v>68</v>
      </c>
      <c r="B66" s="5">
        <v>35</v>
      </c>
      <c r="C66" s="5">
        <v>0</v>
      </c>
    </row>
    <row r="67" spans="1:3" ht="12.75">
      <c r="A67" s="3" t="s">
        <v>69</v>
      </c>
      <c r="B67" s="4" t="s">
        <v>1</v>
      </c>
      <c r="C67" s="4" t="s">
        <v>1</v>
      </c>
    </row>
    <row r="68" spans="1:3" ht="12.75">
      <c r="A68" s="3" t="s">
        <v>70</v>
      </c>
      <c r="B68" s="4" t="s">
        <v>1</v>
      </c>
      <c r="C68" s="4" t="s">
        <v>1</v>
      </c>
    </row>
    <row r="69" spans="1:3" ht="12.75">
      <c r="A69" s="3" t="s">
        <v>71</v>
      </c>
      <c r="B69" s="5">
        <v>350</v>
      </c>
      <c r="C69" s="5">
        <v>0</v>
      </c>
    </row>
    <row r="70" spans="1:3" ht="12.75">
      <c r="A70" s="3" t="s">
        <v>72</v>
      </c>
      <c r="B70" s="4" t="s">
        <v>1</v>
      </c>
      <c r="C70" s="4" t="s">
        <v>1</v>
      </c>
    </row>
    <row r="71" spans="1:3" ht="12.75">
      <c r="A71" s="3" t="s">
        <v>73</v>
      </c>
      <c r="B71" s="4" t="s">
        <v>1</v>
      </c>
      <c r="C71" s="4" t="s">
        <v>1</v>
      </c>
    </row>
    <row r="72" spans="1:3" ht="12.75">
      <c r="A72" s="3" t="s">
        <v>74</v>
      </c>
      <c r="B72" s="4" t="s">
        <v>1</v>
      </c>
      <c r="C72" s="4" t="s">
        <v>1</v>
      </c>
    </row>
    <row r="73" spans="1:3" ht="12.75">
      <c r="A73" s="3" t="s">
        <v>75</v>
      </c>
      <c r="B73" s="4" t="s">
        <v>1</v>
      </c>
      <c r="C73" s="4" t="s">
        <v>1</v>
      </c>
    </row>
    <row r="74" spans="1:3" ht="12.75">
      <c r="A74" s="3" t="s">
        <v>76</v>
      </c>
      <c r="B74" s="4" t="s">
        <v>1</v>
      </c>
      <c r="C74" s="4" t="s">
        <v>1</v>
      </c>
    </row>
    <row r="75" spans="1:3" ht="12.75">
      <c r="A75" s="3" t="s">
        <v>77</v>
      </c>
      <c r="B75" s="4" t="s">
        <v>1</v>
      </c>
      <c r="C75" s="4" t="s">
        <v>1</v>
      </c>
    </row>
    <row r="76" spans="1:3" ht="12.75">
      <c r="A76" s="3" t="s">
        <v>78</v>
      </c>
      <c r="B76" s="4" t="s">
        <v>1</v>
      </c>
      <c r="C76" s="4" t="s">
        <v>1</v>
      </c>
    </row>
    <row r="77" spans="1:3" ht="12.75">
      <c r="A77" s="3" t="s">
        <v>79</v>
      </c>
      <c r="B77" s="4" t="s">
        <v>1</v>
      </c>
      <c r="C77" s="4" t="s">
        <v>1</v>
      </c>
    </row>
    <row r="78" spans="1:3" ht="12.75">
      <c r="A78" s="3" t="s">
        <v>80</v>
      </c>
      <c r="B78" s="4" t="s">
        <v>1</v>
      </c>
      <c r="C78" s="4" t="s">
        <v>1</v>
      </c>
    </row>
    <row r="79" spans="1:3" ht="12.75">
      <c r="A79" s="3" t="s">
        <v>81</v>
      </c>
      <c r="B79" s="4" t="s">
        <v>1</v>
      </c>
      <c r="C79" s="4" t="s">
        <v>1</v>
      </c>
    </row>
    <row r="80" spans="1:3" ht="12.75">
      <c r="A80" s="3" t="s">
        <v>82</v>
      </c>
      <c r="B80" s="4" t="s">
        <v>1</v>
      </c>
      <c r="C80" s="4" t="s">
        <v>1</v>
      </c>
    </row>
    <row r="81" spans="1:3" ht="12.75">
      <c r="A81" s="3" t="s">
        <v>83</v>
      </c>
      <c r="B81" s="4" t="s">
        <v>1</v>
      </c>
      <c r="C81" s="4" t="s">
        <v>1</v>
      </c>
    </row>
    <row r="82" spans="1:3" ht="12.75">
      <c r="A82" s="3" t="s">
        <v>84</v>
      </c>
      <c r="B82" s="4" t="s">
        <v>1</v>
      </c>
      <c r="C82" s="4" t="s">
        <v>1</v>
      </c>
    </row>
    <row r="83" spans="1:3" ht="12.75">
      <c r="A83" s="3" t="s">
        <v>85</v>
      </c>
      <c r="B83" s="4" t="s">
        <v>1</v>
      </c>
      <c r="C83" s="4" t="s">
        <v>1</v>
      </c>
    </row>
    <row r="84" spans="1:3" ht="12.75">
      <c r="A84" s="3" t="s">
        <v>86</v>
      </c>
      <c r="B84" s="4" t="s">
        <v>1</v>
      </c>
      <c r="C84" s="4" t="s">
        <v>1</v>
      </c>
    </row>
    <row r="85" spans="1:3" ht="12.75">
      <c r="A85" s="3" t="s">
        <v>87</v>
      </c>
      <c r="B85" s="5">
        <v>115759</v>
      </c>
      <c r="C85" s="5">
        <v>614</v>
      </c>
    </row>
    <row r="86" spans="1:3" ht="12.75">
      <c r="A86" s="3" t="s">
        <v>88</v>
      </c>
      <c r="B86" s="5">
        <v>7403</v>
      </c>
      <c r="C86" s="5">
        <v>1</v>
      </c>
    </row>
    <row r="87" spans="1:3" ht="12.75">
      <c r="A87" s="3" t="s">
        <v>89</v>
      </c>
      <c r="B87" s="5">
        <v>6807</v>
      </c>
      <c r="C87" s="5">
        <v>0</v>
      </c>
    </row>
    <row r="88" spans="1:3" ht="12.75">
      <c r="A88" s="3" t="s">
        <v>90</v>
      </c>
      <c r="B88" s="4" t="s">
        <v>1</v>
      </c>
      <c r="C88" s="4" t="s">
        <v>1</v>
      </c>
    </row>
    <row r="89" spans="1:3" ht="12.75">
      <c r="A89" s="3" t="s">
        <v>91</v>
      </c>
      <c r="B89" s="4" t="s">
        <v>1</v>
      </c>
      <c r="C89" s="4" t="s">
        <v>1</v>
      </c>
    </row>
    <row r="90" spans="1:3" ht="12.75">
      <c r="A90" s="3" t="s">
        <v>92</v>
      </c>
      <c r="B90" s="4" t="s">
        <v>1</v>
      </c>
      <c r="C90" s="4" t="s">
        <v>1</v>
      </c>
    </row>
    <row r="91" spans="1:3" ht="12.75">
      <c r="A91" s="3" t="s">
        <v>93</v>
      </c>
      <c r="B91" s="4" t="s">
        <v>1</v>
      </c>
      <c r="C91" s="4" t="s">
        <v>1</v>
      </c>
    </row>
    <row r="92" spans="1:3" ht="12.75">
      <c r="A92" s="3" t="s">
        <v>94</v>
      </c>
      <c r="B92" s="5">
        <v>6807</v>
      </c>
      <c r="C92" s="5">
        <v>0</v>
      </c>
    </row>
    <row r="93" spans="1:3" ht="12.75">
      <c r="A93" s="3" t="s">
        <v>95</v>
      </c>
      <c r="B93" s="5">
        <v>596</v>
      </c>
      <c r="C93" s="5">
        <v>1</v>
      </c>
    </row>
    <row r="94" spans="1:3" ht="12.75">
      <c r="A94" s="3" t="s">
        <v>96</v>
      </c>
      <c r="B94" s="4" t="s">
        <v>1</v>
      </c>
      <c r="C94" s="4" t="s">
        <v>1</v>
      </c>
    </row>
    <row r="95" spans="1:3" ht="12.75">
      <c r="A95" s="3" t="s">
        <v>97</v>
      </c>
      <c r="B95" s="4" t="s">
        <v>1</v>
      </c>
      <c r="C95" s="4" t="s">
        <v>1</v>
      </c>
    </row>
    <row r="96" spans="1:3" ht="12.75">
      <c r="A96" s="3" t="s">
        <v>98</v>
      </c>
      <c r="B96" s="5">
        <v>596</v>
      </c>
      <c r="C96" s="5">
        <v>1</v>
      </c>
    </row>
    <row r="97" spans="1:3" ht="12.75">
      <c r="A97" s="3" t="s">
        <v>99</v>
      </c>
      <c r="B97" s="5">
        <v>9790</v>
      </c>
      <c r="C97" s="5">
        <v>0</v>
      </c>
    </row>
    <row r="98" spans="1:3" ht="12.75">
      <c r="A98" s="3" t="s">
        <v>100</v>
      </c>
      <c r="B98" s="5">
        <v>9790</v>
      </c>
      <c r="C98" s="5">
        <v>0</v>
      </c>
    </row>
    <row r="99" spans="1:3" ht="12.75">
      <c r="A99" s="3" t="s">
        <v>101</v>
      </c>
      <c r="B99" s="4" t="s">
        <v>1</v>
      </c>
      <c r="C99" s="4" t="s">
        <v>1</v>
      </c>
    </row>
    <row r="100" spans="1:3" ht="12.75">
      <c r="A100" s="3" t="s">
        <v>102</v>
      </c>
      <c r="B100" s="5">
        <v>9790</v>
      </c>
      <c r="C100" s="5">
        <v>0</v>
      </c>
    </row>
    <row r="101" spans="1:3" ht="12.75">
      <c r="A101" s="3" t="s">
        <v>103</v>
      </c>
      <c r="B101" s="4" t="s">
        <v>1</v>
      </c>
      <c r="C101" s="4" t="s">
        <v>1</v>
      </c>
    </row>
    <row r="102" spans="1:3" ht="12.75">
      <c r="A102" s="3" t="s">
        <v>104</v>
      </c>
      <c r="B102" s="4" t="s">
        <v>1</v>
      </c>
      <c r="C102" s="4" t="s">
        <v>1</v>
      </c>
    </row>
    <row r="103" spans="1:3" ht="12.75">
      <c r="A103" s="3" t="s">
        <v>105</v>
      </c>
      <c r="B103" s="4" t="s">
        <v>1</v>
      </c>
      <c r="C103" s="4" t="s">
        <v>1</v>
      </c>
    </row>
    <row r="104" spans="1:3" ht="12.75">
      <c r="A104" s="3" t="s">
        <v>106</v>
      </c>
      <c r="B104" s="4" t="s">
        <v>1</v>
      </c>
      <c r="C104" s="4" t="s">
        <v>1</v>
      </c>
    </row>
    <row r="105" spans="1:3" ht="12.75">
      <c r="A105" s="3" t="s">
        <v>107</v>
      </c>
      <c r="B105" s="4" t="s">
        <v>1</v>
      </c>
      <c r="C105" s="4" t="s">
        <v>1</v>
      </c>
    </row>
    <row r="106" spans="1:3" ht="12.75">
      <c r="A106" s="3" t="s">
        <v>108</v>
      </c>
      <c r="B106" s="4" t="s">
        <v>1</v>
      </c>
      <c r="C106" s="4" t="s">
        <v>1</v>
      </c>
    </row>
    <row r="107" spans="1:3" ht="12.75">
      <c r="A107" s="3" t="s">
        <v>109</v>
      </c>
      <c r="B107" s="4" t="s">
        <v>1</v>
      </c>
      <c r="C107" s="4" t="s">
        <v>1</v>
      </c>
    </row>
    <row r="108" spans="1:3" ht="12.75">
      <c r="A108" s="3" t="s">
        <v>110</v>
      </c>
      <c r="B108" s="4" t="s">
        <v>1</v>
      </c>
      <c r="C108" s="4" t="s">
        <v>1</v>
      </c>
    </row>
    <row r="109" spans="1:3" ht="12.75">
      <c r="A109" s="3" t="s">
        <v>111</v>
      </c>
      <c r="B109" s="4" t="s">
        <v>1</v>
      </c>
      <c r="C109" s="4" t="s">
        <v>1</v>
      </c>
    </row>
    <row r="110" spans="1:3" ht="12.75">
      <c r="A110" s="3" t="s">
        <v>112</v>
      </c>
      <c r="B110" s="4" t="s">
        <v>1</v>
      </c>
      <c r="C110" s="4" t="s">
        <v>1</v>
      </c>
    </row>
    <row r="111" spans="1:3" ht="12.75">
      <c r="A111" s="3" t="s">
        <v>113</v>
      </c>
      <c r="B111" s="4" t="s">
        <v>1</v>
      </c>
      <c r="C111" s="4" t="s">
        <v>1</v>
      </c>
    </row>
    <row r="112" spans="1:3" ht="12.75">
      <c r="A112" s="3" t="s">
        <v>114</v>
      </c>
      <c r="B112" s="4" t="s">
        <v>1</v>
      </c>
      <c r="C112" s="4" t="s">
        <v>1</v>
      </c>
    </row>
    <row r="113" spans="1:3" ht="12.75">
      <c r="A113" s="3" t="s">
        <v>115</v>
      </c>
      <c r="B113" s="4" t="s">
        <v>1</v>
      </c>
      <c r="C113" s="4" t="s">
        <v>1</v>
      </c>
    </row>
    <row r="114" spans="1:3" ht="12.75">
      <c r="A114" s="3" t="s">
        <v>116</v>
      </c>
      <c r="B114" s="4" t="s">
        <v>1</v>
      </c>
      <c r="C114" s="4" t="s">
        <v>1</v>
      </c>
    </row>
    <row r="115" spans="1:3" ht="12.75">
      <c r="A115" s="3" t="s">
        <v>117</v>
      </c>
      <c r="B115" s="4" t="s">
        <v>1</v>
      </c>
      <c r="C115" s="4" t="s">
        <v>1</v>
      </c>
    </row>
    <row r="116" spans="1:3" ht="12.75">
      <c r="A116" s="3" t="s">
        <v>118</v>
      </c>
      <c r="B116" s="4" t="s">
        <v>1</v>
      </c>
      <c r="C116" s="4" t="s">
        <v>1</v>
      </c>
    </row>
    <row r="117" spans="1:3" ht="12.75">
      <c r="A117" s="3" t="s">
        <v>119</v>
      </c>
      <c r="B117" s="4" t="s">
        <v>1</v>
      </c>
      <c r="C117" s="4" t="s">
        <v>1</v>
      </c>
    </row>
    <row r="118" spans="1:3" ht="12.75">
      <c r="A118" s="3" t="s">
        <v>120</v>
      </c>
      <c r="B118" s="4" t="s">
        <v>1</v>
      </c>
      <c r="C118" s="4" t="s">
        <v>1</v>
      </c>
    </row>
    <row r="119" spans="1:3" ht="12.75">
      <c r="A119" s="3" t="s">
        <v>121</v>
      </c>
      <c r="B119" s="4" t="s">
        <v>1</v>
      </c>
      <c r="C119" s="4" t="s">
        <v>1</v>
      </c>
    </row>
    <row r="120" spans="1:3" ht="12.75">
      <c r="A120" s="3" t="s">
        <v>122</v>
      </c>
      <c r="B120" s="4" t="s">
        <v>1</v>
      </c>
      <c r="C120" s="4" t="s">
        <v>1</v>
      </c>
    </row>
    <row r="121" spans="1:3" ht="12.75">
      <c r="A121" s="3" t="s">
        <v>123</v>
      </c>
      <c r="B121" s="4" t="s">
        <v>1</v>
      </c>
      <c r="C121" s="4" t="s">
        <v>1</v>
      </c>
    </row>
    <row r="122" spans="1:3" ht="12.75">
      <c r="A122" s="3" t="s">
        <v>124</v>
      </c>
      <c r="B122" s="4" t="s">
        <v>1</v>
      </c>
      <c r="C122" s="4" t="s">
        <v>1</v>
      </c>
    </row>
    <row r="123" spans="1:3" ht="12.75">
      <c r="A123" s="3" t="s">
        <v>125</v>
      </c>
      <c r="B123" s="4" t="s">
        <v>1</v>
      </c>
      <c r="C123" s="4" t="s">
        <v>1</v>
      </c>
    </row>
    <row r="124" spans="1:3" ht="12.75">
      <c r="A124" s="3" t="s">
        <v>126</v>
      </c>
      <c r="B124" s="4" t="s">
        <v>1</v>
      </c>
      <c r="C124" s="4" t="s">
        <v>1</v>
      </c>
    </row>
    <row r="125" spans="1:3" ht="12.75">
      <c r="A125" s="3" t="s">
        <v>127</v>
      </c>
      <c r="B125" s="4" t="s">
        <v>1</v>
      </c>
      <c r="C125" s="4" t="s">
        <v>1</v>
      </c>
    </row>
    <row r="126" spans="1:3" ht="12.75">
      <c r="A126" s="3" t="s">
        <v>128</v>
      </c>
      <c r="B126" s="4" t="s">
        <v>1</v>
      </c>
      <c r="C126" s="4" t="s">
        <v>1</v>
      </c>
    </row>
    <row r="127" spans="1:3" ht="12.75">
      <c r="A127" s="3" t="s">
        <v>129</v>
      </c>
      <c r="B127" s="4" t="s">
        <v>1</v>
      </c>
      <c r="C127" s="4" t="s">
        <v>1</v>
      </c>
    </row>
    <row r="128" spans="1:3" ht="12.75">
      <c r="A128" s="3" t="s">
        <v>130</v>
      </c>
      <c r="B128" s="4" t="s">
        <v>1</v>
      </c>
      <c r="C128" s="4" t="s">
        <v>1</v>
      </c>
    </row>
    <row r="129" spans="1:3" ht="12.75">
      <c r="A129" s="3" t="s">
        <v>131</v>
      </c>
      <c r="B129" s="4" t="s">
        <v>1</v>
      </c>
      <c r="C129" s="4" t="s">
        <v>1</v>
      </c>
    </row>
    <row r="130" spans="1:3" ht="12.75">
      <c r="A130" s="3" t="s">
        <v>132</v>
      </c>
      <c r="B130" s="4" t="s">
        <v>1</v>
      </c>
      <c r="C130" s="4" t="s">
        <v>1</v>
      </c>
    </row>
    <row r="131" spans="1:3" ht="12.75">
      <c r="A131" s="3" t="s">
        <v>133</v>
      </c>
      <c r="B131" s="4" t="s">
        <v>1</v>
      </c>
      <c r="C131" s="4" t="s">
        <v>1</v>
      </c>
    </row>
    <row r="132" spans="1:3" ht="12.75">
      <c r="A132" s="3" t="s">
        <v>134</v>
      </c>
      <c r="B132" s="4" t="s">
        <v>1</v>
      </c>
      <c r="C132" s="4" t="s">
        <v>1</v>
      </c>
    </row>
    <row r="133" spans="1:3" ht="12.75">
      <c r="A133" s="3" t="s">
        <v>135</v>
      </c>
      <c r="B133" s="4" t="s">
        <v>1</v>
      </c>
      <c r="C133" s="4" t="s">
        <v>1</v>
      </c>
    </row>
    <row r="134" spans="1:3" ht="12.75">
      <c r="A134" s="3" t="s">
        <v>136</v>
      </c>
      <c r="B134" s="4" t="s">
        <v>1</v>
      </c>
      <c r="C134" s="4" t="s">
        <v>1</v>
      </c>
    </row>
    <row r="135" spans="1:3" ht="12.75">
      <c r="A135" s="3" t="s">
        <v>137</v>
      </c>
      <c r="B135" s="4" t="s">
        <v>1</v>
      </c>
      <c r="C135" s="4" t="s">
        <v>1</v>
      </c>
    </row>
    <row r="136" spans="1:3" ht="12.75">
      <c r="A136" s="3" t="s">
        <v>138</v>
      </c>
      <c r="B136" s="4" t="s">
        <v>1</v>
      </c>
      <c r="C136" s="4" t="s">
        <v>1</v>
      </c>
    </row>
    <row r="137" spans="1:3" ht="12.75">
      <c r="A137" s="3" t="s">
        <v>139</v>
      </c>
      <c r="B137" s="4" t="s">
        <v>1</v>
      </c>
      <c r="C137" s="4" t="s">
        <v>1</v>
      </c>
    </row>
    <row r="138" spans="1:3" ht="12.75">
      <c r="A138" s="3" t="s">
        <v>140</v>
      </c>
      <c r="B138" s="4" t="s">
        <v>1</v>
      </c>
      <c r="C138" s="4" t="s">
        <v>1</v>
      </c>
    </row>
    <row r="139" spans="1:3" ht="12.75">
      <c r="A139" s="3" t="s">
        <v>141</v>
      </c>
      <c r="B139" s="4" t="s">
        <v>1</v>
      </c>
      <c r="C139" s="4" t="s">
        <v>1</v>
      </c>
    </row>
    <row r="140" spans="1:3" ht="12.75">
      <c r="A140" s="3" t="s">
        <v>142</v>
      </c>
      <c r="B140" s="4" t="s">
        <v>1</v>
      </c>
      <c r="C140" s="4" t="s">
        <v>1</v>
      </c>
    </row>
    <row r="141" spans="1:3" ht="12.75">
      <c r="A141" s="3" t="s">
        <v>143</v>
      </c>
      <c r="B141" s="4" t="s">
        <v>1</v>
      </c>
      <c r="C141" s="4" t="s">
        <v>1</v>
      </c>
    </row>
    <row r="142" spans="1:3" ht="12.75">
      <c r="A142" s="3" t="s">
        <v>144</v>
      </c>
      <c r="B142" s="5">
        <v>95596</v>
      </c>
      <c r="C142" s="5">
        <v>600</v>
      </c>
    </row>
    <row r="143" spans="1:3" ht="12.75">
      <c r="A143" s="3" t="s">
        <v>145</v>
      </c>
      <c r="B143" s="4" t="s">
        <v>1</v>
      </c>
      <c r="C143" s="4" t="s">
        <v>1</v>
      </c>
    </row>
    <row r="144" spans="1:3" ht="12.75">
      <c r="A144" s="3" t="s">
        <v>146</v>
      </c>
      <c r="B144" s="4" t="s">
        <v>1</v>
      </c>
      <c r="C144" s="4" t="s">
        <v>1</v>
      </c>
    </row>
    <row r="145" spans="1:3" ht="12.75">
      <c r="A145" s="3" t="s">
        <v>147</v>
      </c>
      <c r="B145" s="4" t="s">
        <v>1</v>
      </c>
      <c r="C145" s="4" t="s">
        <v>1</v>
      </c>
    </row>
    <row r="146" spans="1:3" ht="12.75">
      <c r="A146" s="3" t="s">
        <v>148</v>
      </c>
      <c r="B146" s="4" t="s">
        <v>1</v>
      </c>
      <c r="C146" s="4" t="s">
        <v>1</v>
      </c>
    </row>
    <row r="147" spans="1:3" ht="12.75">
      <c r="A147" s="3" t="s">
        <v>149</v>
      </c>
      <c r="B147" s="4" t="s">
        <v>1</v>
      </c>
      <c r="C147" s="4" t="s">
        <v>1</v>
      </c>
    </row>
    <row r="148" spans="1:3" ht="12.75">
      <c r="A148" s="3" t="s">
        <v>150</v>
      </c>
      <c r="B148" s="4" t="s">
        <v>1</v>
      </c>
      <c r="C148" s="4" t="s">
        <v>1</v>
      </c>
    </row>
    <row r="149" spans="1:3" ht="12.75">
      <c r="A149" s="3" t="s">
        <v>151</v>
      </c>
      <c r="B149" s="4" t="s">
        <v>1</v>
      </c>
      <c r="C149" s="4" t="s">
        <v>1</v>
      </c>
    </row>
    <row r="150" spans="1:3" ht="12.75">
      <c r="A150" s="3" t="s">
        <v>152</v>
      </c>
      <c r="B150" s="4" t="s">
        <v>1</v>
      </c>
      <c r="C150" s="4" t="s">
        <v>1</v>
      </c>
    </row>
    <row r="151" spans="1:3" ht="12.75">
      <c r="A151" s="3" t="s">
        <v>153</v>
      </c>
      <c r="B151" s="4" t="s">
        <v>1</v>
      </c>
      <c r="C151" s="4" t="s">
        <v>1</v>
      </c>
    </row>
    <row r="152" spans="1:3" ht="12.75">
      <c r="A152" s="3" t="s">
        <v>154</v>
      </c>
      <c r="B152" s="4" t="s">
        <v>1</v>
      </c>
      <c r="C152" s="4" t="s">
        <v>1</v>
      </c>
    </row>
    <row r="153" spans="1:3" ht="12.75">
      <c r="A153" s="3" t="s">
        <v>155</v>
      </c>
      <c r="B153" s="4" t="s">
        <v>1</v>
      </c>
      <c r="C153" s="4" t="s">
        <v>1</v>
      </c>
    </row>
    <row r="154" spans="1:3" ht="12.75">
      <c r="A154" s="3" t="s">
        <v>156</v>
      </c>
      <c r="B154" s="4" t="s">
        <v>1</v>
      </c>
      <c r="C154" s="4" t="s">
        <v>1</v>
      </c>
    </row>
    <row r="155" spans="1:3" ht="12.75">
      <c r="A155" s="3" t="s">
        <v>157</v>
      </c>
      <c r="B155" s="4" t="s">
        <v>1</v>
      </c>
      <c r="C155" s="4" t="s">
        <v>1</v>
      </c>
    </row>
    <row r="156" spans="1:3" ht="12.75">
      <c r="A156" s="3" t="s">
        <v>158</v>
      </c>
      <c r="B156" s="4" t="s">
        <v>1</v>
      </c>
      <c r="C156" s="4" t="s">
        <v>1</v>
      </c>
    </row>
    <row r="157" spans="1:3" ht="12.75">
      <c r="A157" s="3" t="s">
        <v>159</v>
      </c>
      <c r="B157" s="4" t="s">
        <v>1</v>
      </c>
      <c r="C157" s="4" t="s">
        <v>1</v>
      </c>
    </row>
    <row r="158" spans="1:3" ht="12.75">
      <c r="A158" s="3" t="s">
        <v>160</v>
      </c>
      <c r="B158" s="4" t="s">
        <v>1</v>
      </c>
      <c r="C158" s="4" t="s">
        <v>1</v>
      </c>
    </row>
    <row r="159" spans="1:3" ht="12.75">
      <c r="A159" s="3" t="s">
        <v>161</v>
      </c>
      <c r="B159" s="4" t="s">
        <v>1</v>
      </c>
      <c r="C159" s="4" t="s">
        <v>1</v>
      </c>
    </row>
    <row r="160" spans="1:3" ht="12.75">
      <c r="A160" s="3" t="s">
        <v>162</v>
      </c>
      <c r="B160" s="4" t="s">
        <v>1</v>
      </c>
      <c r="C160" s="4" t="s">
        <v>1</v>
      </c>
    </row>
    <row r="161" spans="1:3" ht="12.75">
      <c r="A161" s="3" t="s">
        <v>163</v>
      </c>
      <c r="B161" s="4" t="s">
        <v>1</v>
      </c>
      <c r="C161" s="4" t="s">
        <v>1</v>
      </c>
    </row>
    <row r="162" spans="1:3" ht="12.75">
      <c r="A162" s="3" t="s">
        <v>164</v>
      </c>
      <c r="B162" s="4" t="s">
        <v>1</v>
      </c>
      <c r="C162" s="4" t="s">
        <v>1</v>
      </c>
    </row>
    <row r="163" spans="1:3" ht="12.75">
      <c r="A163" s="3" t="s">
        <v>165</v>
      </c>
      <c r="B163" s="4" t="s">
        <v>1</v>
      </c>
      <c r="C163" s="4" t="s">
        <v>1</v>
      </c>
    </row>
    <row r="164" spans="1:3" ht="12.75">
      <c r="A164" s="3" t="s">
        <v>166</v>
      </c>
      <c r="B164" s="4" t="s">
        <v>1</v>
      </c>
      <c r="C164" s="4" t="s">
        <v>1</v>
      </c>
    </row>
    <row r="165" spans="1:3" ht="12.75">
      <c r="A165" s="3" t="s">
        <v>167</v>
      </c>
      <c r="B165" s="4" t="s">
        <v>1</v>
      </c>
      <c r="C165" s="4" t="s">
        <v>1</v>
      </c>
    </row>
    <row r="166" spans="1:3" ht="12.75">
      <c r="A166" s="3" t="s">
        <v>168</v>
      </c>
      <c r="B166" s="4" t="s">
        <v>1</v>
      </c>
      <c r="C166" s="4" t="s">
        <v>1</v>
      </c>
    </row>
    <row r="167" spans="1:3" ht="12.75">
      <c r="A167" s="3" t="s">
        <v>169</v>
      </c>
      <c r="B167" s="4" t="s">
        <v>1</v>
      </c>
      <c r="C167" s="4" t="s">
        <v>1</v>
      </c>
    </row>
    <row r="168" spans="1:3" ht="12.75">
      <c r="A168" s="3" t="s">
        <v>170</v>
      </c>
      <c r="B168" s="4" t="s">
        <v>1</v>
      </c>
      <c r="C168" s="4" t="s">
        <v>1</v>
      </c>
    </row>
    <row r="169" spans="1:3" ht="12.75">
      <c r="A169" s="3" t="s">
        <v>171</v>
      </c>
      <c r="B169" s="4" t="s">
        <v>1</v>
      </c>
      <c r="C169" s="4" t="s">
        <v>1</v>
      </c>
    </row>
    <row r="170" spans="1:3" ht="12.75">
      <c r="A170" s="3" t="s">
        <v>172</v>
      </c>
      <c r="B170" s="4" t="s">
        <v>1</v>
      </c>
      <c r="C170" s="4" t="s">
        <v>1</v>
      </c>
    </row>
    <row r="171" spans="1:3" ht="12.75">
      <c r="A171" s="3" t="s">
        <v>173</v>
      </c>
      <c r="B171" s="4" t="s">
        <v>1</v>
      </c>
      <c r="C171" s="4" t="s">
        <v>1</v>
      </c>
    </row>
    <row r="172" spans="1:3" ht="12.75">
      <c r="A172" s="3" t="s">
        <v>174</v>
      </c>
      <c r="B172" s="4" t="s">
        <v>1</v>
      </c>
      <c r="C172" s="4" t="s">
        <v>1</v>
      </c>
    </row>
    <row r="173" spans="1:3" ht="12.75">
      <c r="A173" s="3" t="s">
        <v>175</v>
      </c>
      <c r="B173" s="4" t="s">
        <v>1</v>
      </c>
      <c r="C173" s="4" t="s">
        <v>1</v>
      </c>
    </row>
    <row r="174" spans="1:3" ht="12.75">
      <c r="A174" s="3" t="s">
        <v>176</v>
      </c>
      <c r="B174" s="4" t="s">
        <v>1</v>
      </c>
      <c r="C174" s="4" t="s">
        <v>1</v>
      </c>
    </row>
    <row r="175" spans="1:3" ht="12.75">
      <c r="A175" s="3" t="s">
        <v>177</v>
      </c>
      <c r="B175" s="4" t="s">
        <v>1</v>
      </c>
      <c r="C175" s="4" t="s">
        <v>1</v>
      </c>
    </row>
    <row r="176" spans="1:3" ht="12.75">
      <c r="A176" s="3" t="s">
        <v>178</v>
      </c>
      <c r="B176" s="5">
        <v>95596</v>
      </c>
      <c r="C176" s="5">
        <v>600</v>
      </c>
    </row>
    <row r="177" spans="1:3" ht="12.75">
      <c r="A177" s="3" t="s">
        <v>179</v>
      </c>
      <c r="B177" s="5">
        <v>95596</v>
      </c>
      <c r="C177" s="5">
        <v>600</v>
      </c>
    </row>
    <row r="178" spans="1:3" ht="12.75">
      <c r="A178" s="3" t="s">
        <v>180</v>
      </c>
      <c r="B178" s="5">
        <v>2970</v>
      </c>
      <c r="C178" s="5">
        <v>13</v>
      </c>
    </row>
    <row r="179" spans="1:3" ht="12.75">
      <c r="A179" s="3" t="s">
        <v>181</v>
      </c>
      <c r="B179" s="4" t="s">
        <v>1</v>
      </c>
      <c r="C179" s="4" t="s">
        <v>1</v>
      </c>
    </row>
    <row r="180" spans="1:3" ht="12.75">
      <c r="A180" s="3" t="s">
        <v>182</v>
      </c>
      <c r="B180" s="4" t="s">
        <v>1</v>
      </c>
      <c r="C180" s="4" t="s">
        <v>1</v>
      </c>
    </row>
    <row r="181" spans="1:3" ht="12.75">
      <c r="A181" s="3" t="s">
        <v>183</v>
      </c>
      <c r="B181" s="4" t="s">
        <v>1</v>
      </c>
      <c r="C181" s="4" t="s">
        <v>1</v>
      </c>
    </row>
    <row r="182" spans="1:3" ht="12.75">
      <c r="A182" s="3" t="s">
        <v>184</v>
      </c>
      <c r="B182" s="4" t="s">
        <v>1</v>
      </c>
      <c r="C182" s="4" t="s">
        <v>1</v>
      </c>
    </row>
    <row r="183" spans="1:3" ht="12.75">
      <c r="A183" s="3" t="s">
        <v>185</v>
      </c>
      <c r="B183" s="4" t="s">
        <v>1</v>
      </c>
      <c r="C183" s="4" t="s">
        <v>1</v>
      </c>
    </row>
    <row r="184" spans="1:3" ht="12.75">
      <c r="A184" s="3" t="s">
        <v>186</v>
      </c>
      <c r="B184" s="4" t="s">
        <v>1</v>
      </c>
      <c r="C184" s="4" t="s">
        <v>1</v>
      </c>
    </row>
    <row r="185" spans="1:3" ht="12.75">
      <c r="A185" s="3" t="s">
        <v>187</v>
      </c>
      <c r="B185" s="4" t="s">
        <v>1</v>
      </c>
      <c r="C185" s="4" t="s">
        <v>1</v>
      </c>
    </row>
    <row r="186" spans="1:3" ht="12.75">
      <c r="A186" s="3" t="s">
        <v>188</v>
      </c>
      <c r="B186" s="4" t="s">
        <v>1</v>
      </c>
      <c r="C186" s="4" t="s">
        <v>1</v>
      </c>
    </row>
    <row r="187" spans="1:3" ht="12.75">
      <c r="A187" s="3" t="s">
        <v>189</v>
      </c>
      <c r="B187" s="4" t="s">
        <v>1</v>
      </c>
      <c r="C187" s="4" t="s">
        <v>1</v>
      </c>
    </row>
    <row r="188" spans="1:3" ht="12.75">
      <c r="A188" s="3" t="s">
        <v>190</v>
      </c>
      <c r="B188" s="5">
        <v>2970</v>
      </c>
      <c r="C188" s="5">
        <v>13</v>
      </c>
    </row>
    <row r="189" spans="1:3" ht="12.75">
      <c r="A189" s="3" t="s">
        <v>191</v>
      </c>
      <c r="B189" s="4" t="s">
        <v>1</v>
      </c>
      <c r="C189" s="4" t="s">
        <v>1</v>
      </c>
    </row>
    <row r="190" spans="1:3" ht="12.75">
      <c r="A190" s="3" t="s">
        <v>192</v>
      </c>
      <c r="B190" s="4" t="s">
        <v>1</v>
      </c>
      <c r="C190" s="4" t="s">
        <v>1</v>
      </c>
    </row>
    <row r="191" spans="1:3" ht="12.75">
      <c r="A191" s="3" t="s">
        <v>193</v>
      </c>
      <c r="B191" s="5">
        <v>2970</v>
      </c>
      <c r="C191" s="5">
        <v>13</v>
      </c>
    </row>
    <row r="192" spans="1:3" ht="12.75">
      <c r="A192" s="3" t="s">
        <v>194</v>
      </c>
      <c r="B192" s="4" t="s">
        <v>1</v>
      </c>
      <c r="C192" s="4" t="s">
        <v>1</v>
      </c>
    </row>
    <row r="193" spans="1:3" ht="12.75">
      <c r="A193" s="3" t="s">
        <v>195</v>
      </c>
      <c r="B193" s="4" t="s">
        <v>1</v>
      </c>
      <c r="C193" s="4" t="s">
        <v>1</v>
      </c>
    </row>
    <row r="194" spans="1:3" ht="12.75">
      <c r="A194" s="3" t="s">
        <v>196</v>
      </c>
      <c r="B194" s="4" t="s">
        <v>1</v>
      </c>
      <c r="C194" s="4" t="s">
        <v>1</v>
      </c>
    </row>
    <row r="195" spans="1:3" ht="12.75">
      <c r="A195" s="3" t="s">
        <v>197</v>
      </c>
      <c r="B195" s="4" t="s">
        <v>1</v>
      </c>
      <c r="C195" s="4" t="s">
        <v>1</v>
      </c>
    </row>
    <row r="196" spans="1:3" ht="12.75">
      <c r="A196" s="3" t="s">
        <v>198</v>
      </c>
      <c r="B196" s="4" t="s">
        <v>1</v>
      </c>
      <c r="C196" s="4" t="s">
        <v>1</v>
      </c>
    </row>
    <row r="197" spans="1:3" ht="12.75">
      <c r="A197" s="3" t="s">
        <v>199</v>
      </c>
      <c r="B197" s="4" t="s">
        <v>1</v>
      </c>
      <c r="C197" s="4" t="s">
        <v>1</v>
      </c>
    </row>
    <row r="198" spans="1:3" ht="12.75">
      <c r="A198" s="3" t="s">
        <v>200</v>
      </c>
      <c r="B198" s="4" t="s">
        <v>1</v>
      </c>
      <c r="C198" s="4" t="s">
        <v>1</v>
      </c>
    </row>
    <row r="199" spans="1:3" ht="12.75">
      <c r="A199" s="3" t="s">
        <v>201</v>
      </c>
      <c r="B199" s="4" t="s">
        <v>1</v>
      </c>
      <c r="C199" s="4" t="s">
        <v>1</v>
      </c>
    </row>
    <row r="200" spans="1:3" ht="12.75">
      <c r="A200" s="3" t="s">
        <v>202</v>
      </c>
      <c r="B200" s="4" t="s">
        <v>1</v>
      </c>
      <c r="C200" s="4" t="s">
        <v>1</v>
      </c>
    </row>
    <row r="201" spans="1:3" ht="12.75">
      <c r="A201" s="3" t="s">
        <v>203</v>
      </c>
      <c r="B201" s="4" t="s">
        <v>1</v>
      </c>
      <c r="C201" s="4" t="s">
        <v>1</v>
      </c>
    </row>
    <row r="202" spans="1:3" ht="12.75">
      <c r="A202" s="3" t="s">
        <v>204</v>
      </c>
      <c r="B202" s="4" t="s">
        <v>1</v>
      </c>
      <c r="C202" s="4" t="s">
        <v>1</v>
      </c>
    </row>
    <row r="203" spans="1:3" ht="12.75">
      <c r="A203" s="3" t="s">
        <v>205</v>
      </c>
      <c r="B203" s="4" t="s">
        <v>1</v>
      </c>
      <c r="C203" s="4" t="s">
        <v>1</v>
      </c>
    </row>
    <row r="204" spans="1:3" ht="12.75">
      <c r="A204" s="3" t="s">
        <v>206</v>
      </c>
      <c r="B204" s="4" t="s">
        <v>1</v>
      </c>
      <c r="C204" s="4" t="s">
        <v>1</v>
      </c>
    </row>
    <row r="205" spans="1:3" ht="12.75">
      <c r="A205" s="3" t="s">
        <v>207</v>
      </c>
      <c r="B205" s="4" t="s">
        <v>1</v>
      </c>
      <c r="C205" s="4" t="s">
        <v>1</v>
      </c>
    </row>
    <row r="206" spans="1:3" ht="12.75">
      <c r="A206" s="3" t="s">
        <v>208</v>
      </c>
      <c r="B206" s="4" t="s">
        <v>1</v>
      </c>
      <c r="C206" s="4" t="s">
        <v>1</v>
      </c>
    </row>
    <row r="207" spans="1:3" ht="12.75">
      <c r="A207" s="3" t="s">
        <v>209</v>
      </c>
      <c r="B207" s="4" t="s">
        <v>1</v>
      </c>
      <c r="C207" s="4" t="s">
        <v>1</v>
      </c>
    </row>
    <row r="208" spans="1:3" ht="12.75">
      <c r="A208" s="3" t="s">
        <v>210</v>
      </c>
      <c r="B208" s="4" t="s">
        <v>1</v>
      </c>
      <c r="C208" s="4" t="s">
        <v>1</v>
      </c>
    </row>
    <row r="209" spans="1:3" ht="12.75">
      <c r="A209" s="3" t="s">
        <v>211</v>
      </c>
      <c r="B209" s="4" t="s">
        <v>1</v>
      </c>
      <c r="C209" s="4" t="s">
        <v>1</v>
      </c>
    </row>
    <row r="210" spans="1:3" ht="12.75">
      <c r="A210" s="3" t="s">
        <v>212</v>
      </c>
      <c r="B210" s="4" t="s">
        <v>1</v>
      </c>
      <c r="C210" s="4" t="s">
        <v>1</v>
      </c>
    </row>
    <row r="211" spans="1:3" ht="12.75">
      <c r="A211" s="3" t="s">
        <v>213</v>
      </c>
      <c r="B211" s="4" t="s">
        <v>1</v>
      </c>
      <c r="C211" s="4" t="s">
        <v>1</v>
      </c>
    </row>
    <row r="212" spans="1:3" ht="12.75">
      <c r="A212" s="3" t="s">
        <v>214</v>
      </c>
      <c r="B212" s="4" t="s">
        <v>1</v>
      </c>
      <c r="C212" s="4" t="s">
        <v>1</v>
      </c>
    </row>
    <row r="213" spans="1:3" ht="12.75">
      <c r="A213" s="3" t="s">
        <v>215</v>
      </c>
      <c r="B213" s="4" t="s">
        <v>1</v>
      </c>
      <c r="C213" s="4" t="s">
        <v>1</v>
      </c>
    </row>
    <row r="214" spans="1:3" ht="12.75">
      <c r="A214" s="3" t="s">
        <v>216</v>
      </c>
      <c r="B214" s="4" t="s">
        <v>1</v>
      </c>
      <c r="C214" s="4" t="s">
        <v>1</v>
      </c>
    </row>
    <row r="215" spans="1:3" ht="12.75">
      <c r="A215" s="3" t="s">
        <v>217</v>
      </c>
      <c r="B215" s="4" t="s">
        <v>1</v>
      </c>
      <c r="C215" s="4" t="s">
        <v>1</v>
      </c>
    </row>
    <row r="216" spans="1:3" ht="12.75">
      <c r="A216" s="3" t="s">
        <v>218</v>
      </c>
      <c r="B216" s="5">
        <v>805868</v>
      </c>
      <c r="C216" s="5">
        <v>11384</v>
      </c>
    </row>
    <row r="217" spans="1:3" ht="12.75">
      <c r="A217" s="3" t="s">
        <v>219</v>
      </c>
      <c r="B217" s="4" t="s">
        <v>1</v>
      </c>
      <c r="C217" s="4" t="s">
        <v>1</v>
      </c>
    </row>
    <row r="218" spans="1:3" ht="12.75">
      <c r="A218" s="3" t="s">
        <v>220</v>
      </c>
      <c r="B218" s="4" t="s">
        <v>1</v>
      </c>
      <c r="C218" s="4" t="s">
        <v>1</v>
      </c>
    </row>
    <row r="219" spans="1:3" ht="12.75">
      <c r="A219" s="3" t="s">
        <v>221</v>
      </c>
      <c r="B219" s="4" t="s">
        <v>1</v>
      </c>
      <c r="C219" s="4" t="s">
        <v>1</v>
      </c>
    </row>
    <row r="220" spans="1:3" ht="12.75">
      <c r="A220" s="3" t="s">
        <v>222</v>
      </c>
      <c r="B220" s="4" t="s">
        <v>1</v>
      </c>
      <c r="C220" s="4" t="s">
        <v>1</v>
      </c>
    </row>
    <row r="221" spans="1:3" ht="12.75">
      <c r="A221" s="3" t="s">
        <v>223</v>
      </c>
      <c r="B221" s="4" t="s">
        <v>1</v>
      </c>
      <c r="C221" s="4" t="s">
        <v>1</v>
      </c>
    </row>
    <row r="222" spans="1:3" ht="12.75">
      <c r="A222" s="3" t="s">
        <v>224</v>
      </c>
      <c r="B222" s="4" t="s">
        <v>1</v>
      </c>
      <c r="C222" s="4" t="s">
        <v>1</v>
      </c>
    </row>
    <row r="223" spans="1:3" ht="12.75">
      <c r="A223" s="3" t="s">
        <v>225</v>
      </c>
      <c r="B223" s="4" t="s">
        <v>1</v>
      </c>
      <c r="C223" s="4" t="s">
        <v>1</v>
      </c>
    </row>
    <row r="224" spans="1:3" ht="12.75">
      <c r="A224" s="3" t="s">
        <v>226</v>
      </c>
      <c r="B224" s="4" t="s">
        <v>1</v>
      </c>
      <c r="C224" s="4" t="s">
        <v>1</v>
      </c>
    </row>
    <row r="225" spans="1:3" ht="12.75">
      <c r="A225" s="3" t="s">
        <v>227</v>
      </c>
      <c r="B225" s="4" t="s">
        <v>1</v>
      </c>
      <c r="C225" s="4" t="s">
        <v>1</v>
      </c>
    </row>
    <row r="226" spans="1:3" ht="12.75">
      <c r="A226" s="3" t="s">
        <v>228</v>
      </c>
      <c r="B226" s="4" t="s">
        <v>1</v>
      </c>
      <c r="C226" s="4" t="s">
        <v>1</v>
      </c>
    </row>
    <row r="227" spans="1:3" ht="12.75">
      <c r="A227" s="3" t="s">
        <v>229</v>
      </c>
      <c r="B227" s="4" t="s">
        <v>1</v>
      </c>
      <c r="C227" s="4" t="s">
        <v>1</v>
      </c>
    </row>
    <row r="228" spans="1:3" ht="12.75">
      <c r="A228" s="3" t="s">
        <v>230</v>
      </c>
      <c r="B228" s="4" t="s">
        <v>1</v>
      </c>
      <c r="C228" s="4" t="s">
        <v>1</v>
      </c>
    </row>
    <row r="229" spans="1:3" ht="12.75">
      <c r="A229" s="3" t="s">
        <v>231</v>
      </c>
      <c r="B229" s="4" t="s">
        <v>1</v>
      </c>
      <c r="C229" s="4" t="s">
        <v>1</v>
      </c>
    </row>
    <row r="230" spans="1:3" ht="12.75">
      <c r="A230" s="3" t="s">
        <v>232</v>
      </c>
      <c r="B230" s="4" t="s">
        <v>1</v>
      </c>
      <c r="C230" s="4" t="s">
        <v>1</v>
      </c>
    </row>
    <row r="231" spans="1:3" ht="12.75">
      <c r="A231" s="3" t="s">
        <v>233</v>
      </c>
      <c r="B231" s="4" t="s">
        <v>1</v>
      </c>
      <c r="C231" s="4" t="s">
        <v>1</v>
      </c>
    </row>
    <row r="232" spans="1:3" ht="12.75">
      <c r="A232" s="3" t="s">
        <v>234</v>
      </c>
      <c r="B232" s="4" t="s">
        <v>1</v>
      </c>
      <c r="C232" s="4" t="s">
        <v>1</v>
      </c>
    </row>
    <row r="233" spans="1:3" ht="12.75">
      <c r="A233" s="3" t="s">
        <v>235</v>
      </c>
      <c r="B233" s="4" t="s">
        <v>1</v>
      </c>
      <c r="C233" s="4" t="s">
        <v>1</v>
      </c>
    </row>
    <row r="234" spans="1:3" ht="12.75">
      <c r="A234" s="3" t="s">
        <v>236</v>
      </c>
      <c r="B234" s="4" t="s">
        <v>1</v>
      </c>
      <c r="C234" s="4" t="s">
        <v>1</v>
      </c>
    </row>
    <row r="235" spans="1:3" ht="12.75">
      <c r="A235" s="3" t="s">
        <v>237</v>
      </c>
      <c r="B235" s="4" t="s">
        <v>1</v>
      </c>
      <c r="C235" s="4" t="s">
        <v>1</v>
      </c>
    </row>
    <row r="236" spans="1:3" ht="12.75">
      <c r="A236" s="3" t="s">
        <v>238</v>
      </c>
      <c r="B236" s="4" t="s">
        <v>1</v>
      </c>
      <c r="C236" s="4" t="s">
        <v>1</v>
      </c>
    </row>
    <row r="237" spans="1:3" ht="12.75">
      <c r="A237" s="3" t="s">
        <v>239</v>
      </c>
      <c r="B237" s="4" t="s">
        <v>1</v>
      </c>
      <c r="C237" s="4" t="s">
        <v>1</v>
      </c>
    </row>
    <row r="238" spans="1:3" ht="12.75">
      <c r="A238" s="3" t="s">
        <v>240</v>
      </c>
      <c r="B238" s="4" t="s">
        <v>1</v>
      </c>
      <c r="C238" s="4" t="s">
        <v>1</v>
      </c>
    </row>
    <row r="239" spans="1:3" ht="12.75">
      <c r="A239" s="3" t="s">
        <v>241</v>
      </c>
      <c r="B239" s="4" t="s">
        <v>1</v>
      </c>
      <c r="C239" s="4" t="s">
        <v>1</v>
      </c>
    </row>
    <row r="240" spans="1:3" ht="12.75">
      <c r="A240" s="3" t="s">
        <v>242</v>
      </c>
      <c r="B240" s="4" t="s">
        <v>1</v>
      </c>
      <c r="C240" s="4" t="s">
        <v>1</v>
      </c>
    </row>
    <row r="241" spans="1:3" ht="12.75">
      <c r="A241" s="3" t="s">
        <v>243</v>
      </c>
      <c r="B241" s="4" t="s">
        <v>1</v>
      </c>
      <c r="C241" s="4" t="s">
        <v>1</v>
      </c>
    </row>
    <row r="242" spans="1:3" ht="12.75">
      <c r="A242" s="3" t="s">
        <v>244</v>
      </c>
      <c r="B242" s="4" t="s">
        <v>1</v>
      </c>
      <c r="C242" s="4" t="s">
        <v>1</v>
      </c>
    </row>
    <row r="243" spans="1:3" ht="12.75">
      <c r="A243" s="3" t="s">
        <v>245</v>
      </c>
      <c r="B243" s="4" t="s">
        <v>1</v>
      </c>
      <c r="C243" s="4" t="s">
        <v>1</v>
      </c>
    </row>
    <row r="244" spans="1:3" ht="12.75">
      <c r="A244" s="3" t="s">
        <v>246</v>
      </c>
      <c r="B244" s="4" t="s">
        <v>1</v>
      </c>
      <c r="C244" s="4" t="s">
        <v>1</v>
      </c>
    </row>
    <row r="245" spans="1:3" ht="12.75">
      <c r="A245" s="3" t="s">
        <v>247</v>
      </c>
      <c r="B245" s="4" t="s">
        <v>1</v>
      </c>
      <c r="C245" s="4" t="s">
        <v>1</v>
      </c>
    </row>
    <row r="246" spans="1:3" ht="12.75">
      <c r="A246" s="3" t="s">
        <v>248</v>
      </c>
      <c r="B246" s="4" t="s">
        <v>1</v>
      </c>
      <c r="C246" s="4" t="s">
        <v>1</v>
      </c>
    </row>
    <row r="247" spans="1:3" ht="12.75">
      <c r="A247" s="3" t="s">
        <v>249</v>
      </c>
      <c r="B247" s="4" t="s">
        <v>1</v>
      </c>
      <c r="C247" s="4" t="s">
        <v>1</v>
      </c>
    </row>
    <row r="248" spans="1:3" ht="12.75">
      <c r="A248" s="3" t="s">
        <v>250</v>
      </c>
      <c r="B248" s="4" t="s">
        <v>1</v>
      </c>
      <c r="C248" s="4" t="s">
        <v>1</v>
      </c>
    </row>
    <row r="249" spans="1:3" ht="12.75">
      <c r="A249" s="3" t="s">
        <v>251</v>
      </c>
      <c r="B249" s="4" t="s">
        <v>1</v>
      </c>
      <c r="C249" s="4" t="s">
        <v>1</v>
      </c>
    </row>
    <row r="250" spans="1:3" ht="12.75">
      <c r="A250" s="3" t="s">
        <v>252</v>
      </c>
      <c r="B250" s="4" t="s">
        <v>1</v>
      </c>
      <c r="C250" s="4" t="s">
        <v>1</v>
      </c>
    </row>
    <row r="251" spans="1:3" ht="12.75">
      <c r="A251" s="3" t="s">
        <v>253</v>
      </c>
      <c r="B251" s="4" t="s">
        <v>1</v>
      </c>
      <c r="C251" s="4" t="s">
        <v>1</v>
      </c>
    </row>
    <row r="252" spans="1:3" ht="12.75">
      <c r="A252" s="3" t="s">
        <v>254</v>
      </c>
      <c r="B252" s="4" t="s">
        <v>1</v>
      </c>
      <c r="C252" s="4" t="s">
        <v>1</v>
      </c>
    </row>
    <row r="253" spans="1:3" ht="12.75">
      <c r="A253" s="3" t="s">
        <v>255</v>
      </c>
      <c r="B253" s="4" t="s">
        <v>1</v>
      </c>
      <c r="C253" s="4" t="s">
        <v>1</v>
      </c>
    </row>
    <row r="254" spans="1:3" ht="12.75">
      <c r="A254" s="3" t="s">
        <v>256</v>
      </c>
      <c r="B254" s="4" t="s">
        <v>1</v>
      </c>
      <c r="C254" s="4" t="s">
        <v>1</v>
      </c>
    </row>
    <row r="255" spans="1:3" ht="12.75">
      <c r="A255" s="3" t="s">
        <v>257</v>
      </c>
      <c r="B255" s="4" t="s">
        <v>1</v>
      </c>
      <c r="C255" s="4" t="s">
        <v>1</v>
      </c>
    </row>
    <row r="256" spans="1:3" ht="12.75">
      <c r="A256" s="3" t="s">
        <v>258</v>
      </c>
      <c r="B256" s="4" t="s">
        <v>1</v>
      </c>
      <c r="C256" s="4" t="s">
        <v>1</v>
      </c>
    </row>
    <row r="257" spans="1:3" ht="12.75">
      <c r="A257" s="3" t="s">
        <v>259</v>
      </c>
      <c r="B257" s="4" t="s">
        <v>1</v>
      </c>
      <c r="C257" s="4" t="s">
        <v>1</v>
      </c>
    </row>
    <row r="258" spans="1:3" ht="12.75">
      <c r="A258" s="3" t="s">
        <v>260</v>
      </c>
      <c r="B258" s="4" t="s">
        <v>1</v>
      </c>
      <c r="C258" s="4" t="s">
        <v>1</v>
      </c>
    </row>
    <row r="259" spans="1:3" ht="12.75">
      <c r="A259" s="3" t="s">
        <v>261</v>
      </c>
      <c r="B259" s="4" t="s">
        <v>1</v>
      </c>
      <c r="C259" s="4" t="s">
        <v>1</v>
      </c>
    </row>
    <row r="260" spans="1:3" ht="12.75">
      <c r="A260" s="3" t="s">
        <v>262</v>
      </c>
      <c r="B260" s="4" t="s">
        <v>1</v>
      </c>
      <c r="C260" s="4" t="s">
        <v>1</v>
      </c>
    </row>
    <row r="261" spans="1:3" ht="12.75">
      <c r="A261" s="3" t="s">
        <v>263</v>
      </c>
      <c r="B261" s="4" t="s">
        <v>1</v>
      </c>
      <c r="C261" s="4" t="s">
        <v>1</v>
      </c>
    </row>
    <row r="262" spans="1:3" ht="12.75">
      <c r="A262" s="3" t="s">
        <v>264</v>
      </c>
      <c r="B262" s="4" t="s">
        <v>1</v>
      </c>
      <c r="C262" s="4" t="s">
        <v>1</v>
      </c>
    </row>
    <row r="263" spans="1:3" ht="12.75">
      <c r="A263" s="3" t="s">
        <v>265</v>
      </c>
      <c r="B263" s="4" t="s">
        <v>1</v>
      </c>
      <c r="C263" s="4" t="s">
        <v>1</v>
      </c>
    </row>
    <row r="264" spans="1:3" ht="12.75">
      <c r="A264" s="3" t="s">
        <v>266</v>
      </c>
      <c r="B264" s="4" t="s">
        <v>1</v>
      </c>
      <c r="C264" s="4" t="s">
        <v>1</v>
      </c>
    </row>
    <row r="265" spans="1:3" ht="12.75">
      <c r="A265" s="3" t="s">
        <v>267</v>
      </c>
      <c r="B265" s="4" t="s">
        <v>1</v>
      </c>
      <c r="C265" s="4" t="s">
        <v>1</v>
      </c>
    </row>
    <row r="266" spans="1:3" ht="12.75">
      <c r="A266" s="3" t="s">
        <v>268</v>
      </c>
      <c r="B266" s="4" t="s">
        <v>1</v>
      </c>
      <c r="C266" s="4" t="s">
        <v>1</v>
      </c>
    </row>
    <row r="267" spans="1:3" ht="12.75">
      <c r="A267" s="3" t="s">
        <v>269</v>
      </c>
      <c r="B267" s="4" t="s">
        <v>1</v>
      </c>
      <c r="C267" s="4" t="s">
        <v>1</v>
      </c>
    </row>
    <row r="268" spans="1:3" ht="12.75">
      <c r="A268" s="3" t="s">
        <v>270</v>
      </c>
      <c r="B268" s="4" t="s">
        <v>1</v>
      </c>
      <c r="C268" s="4" t="s">
        <v>1</v>
      </c>
    </row>
    <row r="269" spans="1:3" ht="12.75">
      <c r="A269" s="3" t="s">
        <v>271</v>
      </c>
      <c r="B269" s="4" t="s">
        <v>1</v>
      </c>
      <c r="C269" s="4" t="s">
        <v>1</v>
      </c>
    </row>
    <row r="270" spans="1:3" ht="12.75">
      <c r="A270" s="3" t="s">
        <v>272</v>
      </c>
      <c r="B270" s="4" t="s">
        <v>1</v>
      </c>
      <c r="C270" s="4" t="s">
        <v>1</v>
      </c>
    </row>
    <row r="271" spans="1:3" ht="12.75">
      <c r="A271" s="3" t="s">
        <v>273</v>
      </c>
      <c r="B271" s="4" t="s">
        <v>1</v>
      </c>
      <c r="C271" s="4" t="s">
        <v>1</v>
      </c>
    </row>
    <row r="272" spans="1:3" ht="12.75">
      <c r="A272" s="3" t="s">
        <v>274</v>
      </c>
      <c r="B272" s="4" t="s">
        <v>1</v>
      </c>
      <c r="C272" s="4" t="s">
        <v>1</v>
      </c>
    </row>
    <row r="273" spans="1:3" ht="12.75">
      <c r="A273" s="3" t="s">
        <v>275</v>
      </c>
      <c r="B273" s="4" t="s">
        <v>1</v>
      </c>
      <c r="C273" s="4" t="s">
        <v>1</v>
      </c>
    </row>
    <row r="274" spans="1:3" ht="12.75">
      <c r="A274" s="3" t="s">
        <v>276</v>
      </c>
      <c r="B274" s="4" t="s">
        <v>1</v>
      </c>
      <c r="C274" s="4" t="s">
        <v>1</v>
      </c>
    </row>
    <row r="275" spans="1:3" ht="12.75">
      <c r="A275" s="3" t="s">
        <v>277</v>
      </c>
      <c r="B275" s="4" t="s">
        <v>1</v>
      </c>
      <c r="C275" s="4" t="s">
        <v>1</v>
      </c>
    </row>
    <row r="276" spans="1:3" ht="12.75">
      <c r="A276" s="3" t="s">
        <v>278</v>
      </c>
      <c r="B276" s="4" t="s">
        <v>1</v>
      </c>
      <c r="C276" s="4" t="s">
        <v>1</v>
      </c>
    </row>
    <row r="277" spans="1:3" ht="12.75">
      <c r="A277" s="3" t="s">
        <v>279</v>
      </c>
      <c r="B277" s="4" t="s">
        <v>1</v>
      </c>
      <c r="C277" s="4" t="s">
        <v>1</v>
      </c>
    </row>
    <row r="278" spans="1:3" ht="12.75">
      <c r="A278" s="3" t="s">
        <v>280</v>
      </c>
      <c r="B278" s="4" t="s">
        <v>1</v>
      </c>
      <c r="C278" s="4" t="s">
        <v>1</v>
      </c>
    </row>
    <row r="279" spans="1:3" ht="12.75">
      <c r="A279" s="3" t="s">
        <v>281</v>
      </c>
      <c r="B279" s="4" t="s">
        <v>1</v>
      </c>
      <c r="C279" s="4" t="s">
        <v>1</v>
      </c>
    </row>
    <row r="280" spans="1:3" ht="12.75">
      <c r="A280" s="3" t="s">
        <v>282</v>
      </c>
      <c r="B280" s="4" t="s">
        <v>1</v>
      </c>
      <c r="C280" s="4" t="s">
        <v>1</v>
      </c>
    </row>
    <row r="281" spans="1:3" ht="12.75">
      <c r="A281" s="3" t="s">
        <v>283</v>
      </c>
      <c r="B281" s="4" t="s">
        <v>1</v>
      </c>
      <c r="C281" s="4" t="s">
        <v>1</v>
      </c>
    </row>
    <row r="282" spans="1:3" ht="12.75">
      <c r="A282" s="3" t="s">
        <v>284</v>
      </c>
      <c r="B282" s="4" t="s">
        <v>1</v>
      </c>
      <c r="C282" s="4" t="s">
        <v>1</v>
      </c>
    </row>
    <row r="283" spans="1:3" ht="12.75">
      <c r="A283" s="3" t="s">
        <v>285</v>
      </c>
      <c r="B283" s="4" t="s">
        <v>1</v>
      </c>
      <c r="C283" s="4" t="s">
        <v>1</v>
      </c>
    </row>
    <row r="284" spans="1:3" ht="12.75">
      <c r="A284" s="3" t="s">
        <v>286</v>
      </c>
      <c r="B284" s="4" t="s">
        <v>1</v>
      </c>
      <c r="C284" s="4" t="s">
        <v>1</v>
      </c>
    </row>
    <row r="285" spans="1:3" ht="12.75">
      <c r="A285" s="3" t="s">
        <v>287</v>
      </c>
      <c r="B285" s="4" t="s">
        <v>1</v>
      </c>
      <c r="C285" s="4" t="s">
        <v>1</v>
      </c>
    </row>
    <row r="286" spans="1:3" ht="12.75">
      <c r="A286" s="3" t="s">
        <v>288</v>
      </c>
      <c r="B286" s="4" t="s">
        <v>1</v>
      </c>
      <c r="C286" s="4" t="s">
        <v>1</v>
      </c>
    </row>
    <row r="287" spans="1:3" ht="12.75">
      <c r="A287" s="3" t="s">
        <v>289</v>
      </c>
      <c r="B287" s="4" t="s">
        <v>1</v>
      </c>
      <c r="C287" s="4" t="s">
        <v>1</v>
      </c>
    </row>
    <row r="288" spans="1:3" ht="12.75">
      <c r="A288" s="3" t="s">
        <v>290</v>
      </c>
      <c r="B288" s="4" t="s">
        <v>1</v>
      </c>
      <c r="C288" s="4" t="s">
        <v>1</v>
      </c>
    </row>
    <row r="289" spans="1:3" ht="12.75">
      <c r="A289" s="3" t="s">
        <v>291</v>
      </c>
      <c r="B289" s="4" t="s">
        <v>1</v>
      </c>
      <c r="C289" s="4" t="s">
        <v>1</v>
      </c>
    </row>
    <row r="290" spans="1:3" ht="12.75">
      <c r="A290" s="3" t="s">
        <v>292</v>
      </c>
      <c r="B290" s="4" t="s">
        <v>1</v>
      </c>
      <c r="C290" s="4" t="s">
        <v>1</v>
      </c>
    </row>
    <row r="291" spans="1:3" ht="12.75">
      <c r="A291" s="3" t="s">
        <v>293</v>
      </c>
      <c r="B291" s="4" t="s">
        <v>1</v>
      </c>
      <c r="C291" s="4" t="s">
        <v>1</v>
      </c>
    </row>
    <row r="292" spans="1:3" ht="12.75">
      <c r="A292" s="3" t="s">
        <v>294</v>
      </c>
      <c r="B292" s="4" t="s">
        <v>1</v>
      </c>
      <c r="C292" s="4" t="s">
        <v>1</v>
      </c>
    </row>
    <row r="293" spans="1:3" ht="12.75">
      <c r="A293" s="3" t="s">
        <v>295</v>
      </c>
      <c r="B293" s="4" t="s">
        <v>1</v>
      </c>
      <c r="C293" s="4" t="s">
        <v>1</v>
      </c>
    </row>
    <row r="294" spans="1:3" ht="12.75">
      <c r="A294" s="3" t="s">
        <v>296</v>
      </c>
      <c r="B294" s="4" t="s">
        <v>1</v>
      </c>
      <c r="C294" s="4" t="s">
        <v>1</v>
      </c>
    </row>
    <row r="295" spans="1:3" ht="12.75">
      <c r="A295" s="3" t="s">
        <v>297</v>
      </c>
      <c r="B295" s="4" t="s">
        <v>1</v>
      </c>
      <c r="C295" s="4" t="s">
        <v>1</v>
      </c>
    </row>
    <row r="296" spans="1:3" ht="12.75">
      <c r="A296" s="3" t="s">
        <v>298</v>
      </c>
      <c r="B296" s="4" t="s">
        <v>1</v>
      </c>
      <c r="C296" s="4" t="s">
        <v>1</v>
      </c>
    </row>
    <row r="297" spans="1:3" ht="12.75">
      <c r="A297" s="3" t="s">
        <v>299</v>
      </c>
      <c r="B297" s="5">
        <v>684</v>
      </c>
      <c r="C297" s="5">
        <v>37</v>
      </c>
    </row>
    <row r="298" spans="1:3" ht="12.75">
      <c r="A298" s="3" t="s">
        <v>300</v>
      </c>
      <c r="B298" s="4" t="s">
        <v>1</v>
      </c>
      <c r="C298" s="4" t="s">
        <v>1</v>
      </c>
    </row>
    <row r="299" spans="1:3" ht="12.75">
      <c r="A299" s="3" t="s">
        <v>301</v>
      </c>
      <c r="B299" s="4" t="s">
        <v>1</v>
      </c>
      <c r="C299" s="4" t="s">
        <v>1</v>
      </c>
    </row>
    <row r="300" spans="1:3" ht="12.75">
      <c r="A300" s="3" t="s">
        <v>302</v>
      </c>
      <c r="B300" s="4" t="s">
        <v>1</v>
      </c>
      <c r="C300" s="4" t="s">
        <v>1</v>
      </c>
    </row>
    <row r="301" spans="1:3" ht="12.75">
      <c r="A301" s="3" t="s">
        <v>303</v>
      </c>
      <c r="B301" s="4" t="s">
        <v>1</v>
      </c>
      <c r="C301" s="4" t="s">
        <v>1</v>
      </c>
    </row>
    <row r="302" spans="1:3" ht="12.75">
      <c r="A302" s="3" t="s">
        <v>304</v>
      </c>
      <c r="B302" s="4" t="s">
        <v>1</v>
      </c>
      <c r="C302" s="4" t="s">
        <v>1</v>
      </c>
    </row>
    <row r="303" spans="1:3" ht="12.75">
      <c r="A303" s="3" t="s">
        <v>305</v>
      </c>
      <c r="B303" s="4" t="s">
        <v>1</v>
      </c>
      <c r="C303" s="4" t="s">
        <v>1</v>
      </c>
    </row>
    <row r="304" spans="1:3" ht="12.75">
      <c r="A304" s="3" t="s">
        <v>306</v>
      </c>
      <c r="B304" s="5">
        <v>517</v>
      </c>
      <c r="C304" s="5">
        <v>6</v>
      </c>
    </row>
    <row r="305" spans="1:3" ht="12.75">
      <c r="A305" s="3" t="s">
        <v>307</v>
      </c>
      <c r="B305" s="5">
        <v>517</v>
      </c>
      <c r="C305" s="5">
        <v>6</v>
      </c>
    </row>
    <row r="306" spans="1:3" ht="12.75">
      <c r="A306" s="3" t="s">
        <v>308</v>
      </c>
      <c r="B306" s="4" t="s">
        <v>1</v>
      </c>
      <c r="C306" s="4" t="s">
        <v>1</v>
      </c>
    </row>
    <row r="307" spans="1:3" ht="12.75">
      <c r="A307" s="3" t="s">
        <v>309</v>
      </c>
      <c r="B307" s="4" t="s">
        <v>1</v>
      </c>
      <c r="C307" s="4" t="s">
        <v>1</v>
      </c>
    </row>
    <row r="308" spans="1:3" ht="12.75">
      <c r="A308" s="3" t="s">
        <v>310</v>
      </c>
      <c r="B308" s="4" t="s">
        <v>1</v>
      </c>
      <c r="C308" s="4" t="s">
        <v>1</v>
      </c>
    </row>
    <row r="309" spans="1:3" ht="12.75">
      <c r="A309" s="3" t="s">
        <v>311</v>
      </c>
      <c r="B309" s="4" t="s">
        <v>1</v>
      </c>
      <c r="C309" s="4" t="s">
        <v>1</v>
      </c>
    </row>
    <row r="310" spans="1:3" ht="12.75">
      <c r="A310" s="3" t="s">
        <v>312</v>
      </c>
      <c r="B310" s="5">
        <v>167</v>
      </c>
      <c r="C310" s="5">
        <v>31</v>
      </c>
    </row>
    <row r="311" spans="1:3" ht="12.75">
      <c r="A311" s="3" t="s">
        <v>313</v>
      </c>
      <c r="B311" s="5">
        <v>167</v>
      </c>
      <c r="C311" s="5">
        <v>31</v>
      </c>
    </row>
    <row r="312" spans="1:3" ht="12.75">
      <c r="A312" s="3" t="s">
        <v>314</v>
      </c>
      <c r="B312" s="5">
        <v>43319</v>
      </c>
      <c r="C312" s="5">
        <v>294</v>
      </c>
    </row>
    <row r="313" spans="1:3" ht="12.75">
      <c r="A313" s="3" t="s">
        <v>315</v>
      </c>
      <c r="B313" s="4" t="s">
        <v>1</v>
      </c>
      <c r="C313" s="4" t="s">
        <v>1</v>
      </c>
    </row>
    <row r="314" spans="1:3" ht="12.75">
      <c r="A314" s="3" t="s">
        <v>316</v>
      </c>
      <c r="B314" s="4" t="s">
        <v>1</v>
      </c>
      <c r="C314" s="4" t="s">
        <v>1</v>
      </c>
    </row>
    <row r="315" spans="1:3" ht="12.75">
      <c r="A315" s="3" t="s">
        <v>317</v>
      </c>
      <c r="B315" s="4" t="s">
        <v>1</v>
      </c>
      <c r="C315" s="4" t="s">
        <v>1</v>
      </c>
    </row>
    <row r="316" spans="1:3" ht="12.75">
      <c r="A316" s="3" t="s">
        <v>318</v>
      </c>
      <c r="B316" s="4" t="s">
        <v>1</v>
      </c>
      <c r="C316" s="4" t="s">
        <v>1</v>
      </c>
    </row>
    <row r="317" spans="1:3" ht="12.75">
      <c r="A317" s="3" t="s">
        <v>319</v>
      </c>
      <c r="B317" s="4" t="s">
        <v>1</v>
      </c>
      <c r="C317" s="4" t="s">
        <v>1</v>
      </c>
    </row>
    <row r="318" spans="1:3" ht="12.75">
      <c r="A318" s="3" t="s">
        <v>320</v>
      </c>
      <c r="B318" s="4" t="s">
        <v>1</v>
      </c>
      <c r="C318" s="4" t="s">
        <v>1</v>
      </c>
    </row>
    <row r="319" spans="1:3" ht="12.75">
      <c r="A319" s="3" t="s">
        <v>321</v>
      </c>
      <c r="B319" s="4" t="s">
        <v>1</v>
      </c>
      <c r="C319" s="4" t="s">
        <v>1</v>
      </c>
    </row>
    <row r="320" spans="1:3" ht="12.75">
      <c r="A320" s="3" t="s">
        <v>322</v>
      </c>
      <c r="B320" s="4" t="s">
        <v>1</v>
      </c>
      <c r="C320" s="4" t="s">
        <v>1</v>
      </c>
    </row>
    <row r="321" spans="1:3" ht="12.75">
      <c r="A321" s="3" t="s">
        <v>323</v>
      </c>
      <c r="B321" s="4" t="s">
        <v>1</v>
      </c>
      <c r="C321" s="4" t="s">
        <v>1</v>
      </c>
    </row>
    <row r="322" spans="1:3" ht="12.75">
      <c r="A322" s="3" t="s">
        <v>324</v>
      </c>
      <c r="B322" s="4" t="s">
        <v>1</v>
      </c>
      <c r="C322" s="4" t="s">
        <v>1</v>
      </c>
    </row>
    <row r="323" spans="1:3" ht="12.75">
      <c r="A323" s="3" t="s">
        <v>325</v>
      </c>
      <c r="B323" s="4" t="s">
        <v>1</v>
      </c>
      <c r="C323" s="4" t="s">
        <v>1</v>
      </c>
    </row>
    <row r="324" spans="1:3" ht="12.75">
      <c r="A324" s="3" t="s">
        <v>326</v>
      </c>
      <c r="B324" s="4" t="s">
        <v>1</v>
      </c>
      <c r="C324" s="4" t="s">
        <v>1</v>
      </c>
    </row>
    <row r="325" spans="1:3" ht="12.75">
      <c r="A325" s="3" t="s">
        <v>327</v>
      </c>
      <c r="B325" s="4" t="s">
        <v>1</v>
      </c>
      <c r="C325" s="4" t="s">
        <v>1</v>
      </c>
    </row>
    <row r="326" spans="1:3" ht="12.75">
      <c r="A326" s="3" t="s">
        <v>328</v>
      </c>
      <c r="B326" s="4" t="s">
        <v>1</v>
      </c>
      <c r="C326" s="4" t="s">
        <v>1</v>
      </c>
    </row>
    <row r="327" spans="1:3" ht="12.75">
      <c r="A327" s="3" t="s">
        <v>329</v>
      </c>
      <c r="B327" s="4" t="s">
        <v>1</v>
      </c>
      <c r="C327" s="4" t="s">
        <v>1</v>
      </c>
    </row>
    <row r="328" spans="1:3" ht="12.75">
      <c r="A328" s="3" t="s">
        <v>330</v>
      </c>
      <c r="B328" s="4" t="s">
        <v>1</v>
      </c>
      <c r="C328" s="4" t="s">
        <v>1</v>
      </c>
    </row>
    <row r="329" spans="1:3" ht="12.75">
      <c r="A329" s="3" t="s">
        <v>331</v>
      </c>
      <c r="B329" s="4" t="s">
        <v>1</v>
      </c>
      <c r="C329" s="4" t="s">
        <v>1</v>
      </c>
    </row>
    <row r="330" spans="1:3" ht="12.75">
      <c r="A330" s="3" t="s">
        <v>332</v>
      </c>
      <c r="B330" s="4" t="s">
        <v>1</v>
      </c>
      <c r="C330" s="4" t="s">
        <v>1</v>
      </c>
    </row>
    <row r="331" spans="1:3" ht="12.75">
      <c r="A331" s="3" t="s">
        <v>333</v>
      </c>
      <c r="B331" s="4" t="s">
        <v>1</v>
      </c>
      <c r="C331" s="4" t="s">
        <v>1</v>
      </c>
    </row>
    <row r="332" spans="1:3" ht="12.75">
      <c r="A332" s="3" t="s">
        <v>334</v>
      </c>
      <c r="B332" s="4" t="s">
        <v>1</v>
      </c>
      <c r="C332" s="4" t="s">
        <v>1</v>
      </c>
    </row>
    <row r="333" spans="1:3" ht="12.75">
      <c r="A333" s="3" t="s">
        <v>335</v>
      </c>
      <c r="B333" s="4" t="s">
        <v>1</v>
      </c>
      <c r="C333" s="4" t="s">
        <v>1</v>
      </c>
    </row>
    <row r="334" spans="1:3" ht="12.75">
      <c r="A334" s="3" t="s">
        <v>336</v>
      </c>
      <c r="B334" s="4" t="s">
        <v>1</v>
      </c>
      <c r="C334" s="4" t="s">
        <v>1</v>
      </c>
    </row>
    <row r="335" spans="1:3" ht="12.75">
      <c r="A335" s="3" t="s">
        <v>337</v>
      </c>
      <c r="B335" s="4" t="s">
        <v>1</v>
      </c>
      <c r="C335" s="4" t="s">
        <v>1</v>
      </c>
    </row>
    <row r="336" spans="1:3" ht="12.75">
      <c r="A336" s="3" t="s">
        <v>338</v>
      </c>
      <c r="B336" s="4" t="s">
        <v>1</v>
      </c>
      <c r="C336" s="4" t="s">
        <v>1</v>
      </c>
    </row>
    <row r="337" spans="1:3" ht="12.75">
      <c r="A337" s="3" t="s">
        <v>339</v>
      </c>
      <c r="B337" s="4" t="s">
        <v>1</v>
      </c>
      <c r="C337" s="4" t="s">
        <v>1</v>
      </c>
    </row>
    <row r="338" spans="1:3" ht="12.75">
      <c r="A338" s="3" t="s">
        <v>340</v>
      </c>
      <c r="B338" s="5">
        <v>5450</v>
      </c>
      <c r="C338" s="5">
        <v>15</v>
      </c>
    </row>
    <row r="339" spans="1:3" ht="12.75">
      <c r="A339" s="3" t="s">
        <v>341</v>
      </c>
      <c r="B339" s="4" t="s">
        <v>1</v>
      </c>
      <c r="C339" s="4" t="s">
        <v>1</v>
      </c>
    </row>
    <row r="340" spans="1:3" ht="12.75">
      <c r="A340" s="3" t="s">
        <v>342</v>
      </c>
      <c r="B340" s="4" t="s">
        <v>1</v>
      </c>
      <c r="C340" s="4" t="s">
        <v>1</v>
      </c>
    </row>
    <row r="341" spans="1:3" ht="12.75">
      <c r="A341" s="3" t="s">
        <v>343</v>
      </c>
      <c r="B341" s="4" t="s">
        <v>1</v>
      </c>
      <c r="C341" s="4" t="s">
        <v>1</v>
      </c>
    </row>
    <row r="342" spans="1:3" ht="12.75">
      <c r="A342" s="3" t="s">
        <v>344</v>
      </c>
      <c r="B342" s="5">
        <v>5450</v>
      </c>
      <c r="C342" s="5">
        <v>15</v>
      </c>
    </row>
    <row r="343" spans="1:3" ht="12.75">
      <c r="A343" s="3" t="s">
        <v>345</v>
      </c>
      <c r="B343" s="4" t="s">
        <v>1</v>
      </c>
      <c r="C343" s="4" t="s">
        <v>1</v>
      </c>
    </row>
    <row r="344" spans="1:3" ht="12.75">
      <c r="A344" s="3" t="s">
        <v>346</v>
      </c>
      <c r="B344" s="4" t="s">
        <v>1</v>
      </c>
      <c r="C344" s="4" t="s">
        <v>1</v>
      </c>
    </row>
    <row r="345" spans="1:3" ht="12.75">
      <c r="A345" s="3" t="s">
        <v>347</v>
      </c>
      <c r="B345" s="4" t="s">
        <v>1</v>
      </c>
      <c r="C345" s="4" t="s">
        <v>1</v>
      </c>
    </row>
    <row r="346" spans="1:3" ht="12.75">
      <c r="A346" s="3" t="s">
        <v>348</v>
      </c>
      <c r="B346" s="4" t="s">
        <v>1</v>
      </c>
      <c r="C346" s="4" t="s">
        <v>1</v>
      </c>
    </row>
    <row r="347" spans="1:3" ht="12.75">
      <c r="A347" s="3" t="s">
        <v>349</v>
      </c>
      <c r="B347" s="4" t="s">
        <v>1</v>
      </c>
      <c r="C347" s="4" t="s">
        <v>1</v>
      </c>
    </row>
    <row r="348" spans="1:3" ht="12.75">
      <c r="A348" s="3" t="s">
        <v>350</v>
      </c>
      <c r="B348" s="4" t="s">
        <v>1</v>
      </c>
      <c r="C348" s="4" t="s">
        <v>1</v>
      </c>
    </row>
    <row r="349" spans="1:3" ht="12.75">
      <c r="A349" s="3" t="s">
        <v>351</v>
      </c>
      <c r="B349" s="4" t="s">
        <v>1</v>
      </c>
      <c r="C349" s="4" t="s">
        <v>1</v>
      </c>
    </row>
    <row r="350" spans="1:3" ht="12.75">
      <c r="A350" s="3" t="s">
        <v>352</v>
      </c>
      <c r="B350" s="4" t="s">
        <v>1</v>
      </c>
      <c r="C350" s="4" t="s">
        <v>1</v>
      </c>
    </row>
    <row r="351" spans="1:3" ht="12.75">
      <c r="A351" s="3" t="s">
        <v>353</v>
      </c>
      <c r="B351" s="4" t="s">
        <v>1</v>
      </c>
      <c r="C351" s="4" t="s">
        <v>1</v>
      </c>
    </row>
    <row r="352" spans="1:3" ht="12.75">
      <c r="A352" s="3" t="s">
        <v>354</v>
      </c>
      <c r="B352" s="4" t="s">
        <v>1</v>
      </c>
      <c r="C352" s="4" t="s">
        <v>1</v>
      </c>
    </row>
    <row r="353" spans="1:3" ht="12.75">
      <c r="A353" s="3" t="s">
        <v>355</v>
      </c>
      <c r="B353" s="4" t="s">
        <v>1</v>
      </c>
      <c r="C353" s="4" t="s">
        <v>1</v>
      </c>
    </row>
    <row r="354" spans="1:3" ht="12.75">
      <c r="A354" s="3" t="s">
        <v>356</v>
      </c>
      <c r="B354" s="4" t="s">
        <v>1</v>
      </c>
      <c r="C354" s="4" t="s">
        <v>1</v>
      </c>
    </row>
    <row r="355" spans="1:3" ht="12.75">
      <c r="A355" s="3" t="s">
        <v>357</v>
      </c>
      <c r="B355" s="4" t="s">
        <v>1</v>
      </c>
      <c r="C355" s="4" t="s">
        <v>1</v>
      </c>
    </row>
    <row r="356" spans="1:3" ht="12.75">
      <c r="A356" s="3" t="s">
        <v>358</v>
      </c>
      <c r="B356" s="4" t="s">
        <v>1</v>
      </c>
      <c r="C356" s="4" t="s">
        <v>1</v>
      </c>
    </row>
    <row r="357" spans="1:3" ht="12.75">
      <c r="A357" s="3" t="s">
        <v>359</v>
      </c>
      <c r="B357" s="4" t="s">
        <v>1</v>
      </c>
      <c r="C357" s="4" t="s">
        <v>1</v>
      </c>
    </row>
    <row r="358" spans="1:3" ht="12.75">
      <c r="A358" s="3" t="s">
        <v>360</v>
      </c>
      <c r="B358" s="4" t="s">
        <v>1</v>
      </c>
      <c r="C358" s="4" t="s">
        <v>1</v>
      </c>
    </row>
    <row r="359" spans="1:3" ht="12.75">
      <c r="A359" s="3" t="s">
        <v>361</v>
      </c>
      <c r="B359" s="4" t="s">
        <v>1</v>
      </c>
      <c r="C359" s="4" t="s">
        <v>1</v>
      </c>
    </row>
    <row r="360" spans="1:3" ht="12.75">
      <c r="A360" s="3" t="s">
        <v>362</v>
      </c>
      <c r="B360" s="4" t="s">
        <v>1</v>
      </c>
      <c r="C360" s="4" t="s">
        <v>1</v>
      </c>
    </row>
    <row r="361" spans="1:3" ht="12.75">
      <c r="A361" s="3" t="s">
        <v>363</v>
      </c>
      <c r="B361" s="4" t="s">
        <v>1</v>
      </c>
      <c r="C361" s="4" t="s">
        <v>1</v>
      </c>
    </row>
    <row r="362" spans="1:3" ht="12.75">
      <c r="A362" s="3" t="s">
        <v>364</v>
      </c>
      <c r="B362" s="4" t="s">
        <v>1</v>
      </c>
      <c r="C362" s="4" t="s">
        <v>1</v>
      </c>
    </row>
    <row r="363" spans="1:3" ht="12.75">
      <c r="A363" s="3" t="s">
        <v>365</v>
      </c>
      <c r="B363" s="4" t="s">
        <v>1</v>
      </c>
      <c r="C363" s="4" t="s">
        <v>1</v>
      </c>
    </row>
    <row r="364" spans="1:3" ht="12.75">
      <c r="A364" s="3" t="s">
        <v>366</v>
      </c>
      <c r="B364" s="4" t="s">
        <v>1</v>
      </c>
      <c r="C364" s="4" t="s">
        <v>1</v>
      </c>
    </row>
    <row r="365" spans="1:3" ht="12.75">
      <c r="A365" s="3" t="s">
        <v>367</v>
      </c>
      <c r="B365" s="4" t="s">
        <v>1</v>
      </c>
      <c r="C365" s="4" t="s">
        <v>1</v>
      </c>
    </row>
    <row r="366" spans="1:3" ht="12.75">
      <c r="A366" s="3" t="s">
        <v>368</v>
      </c>
      <c r="B366" s="4" t="s">
        <v>1</v>
      </c>
      <c r="C366" s="4" t="s">
        <v>1</v>
      </c>
    </row>
    <row r="367" spans="1:3" ht="12.75">
      <c r="A367" s="3" t="s">
        <v>369</v>
      </c>
      <c r="B367" s="4" t="s">
        <v>1</v>
      </c>
      <c r="C367" s="4" t="s">
        <v>1</v>
      </c>
    </row>
    <row r="368" spans="1:3" ht="12.75">
      <c r="A368" s="3" t="s">
        <v>370</v>
      </c>
      <c r="B368" s="4" t="s">
        <v>1</v>
      </c>
      <c r="C368" s="4" t="s">
        <v>1</v>
      </c>
    </row>
    <row r="369" spans="1:3" ht="12.75">
      <c r="A369" s="3" t="s">
        <v>371</v>
      </c>
      <c r="B369" s="5">
        <v>37869</v>
      </c>
      <c r="C369" s="5">
        <v>279</v>
      </c>
    </row>
    <row r="370" spans="1:3" ht="12.75">
      <c r="A370" s="3" t="s">
        <v>372</v>
      </c>
      <c r="B370" s="4" t="s">
        <v>1</v>
      </c>
      <c r="C370" s="4" t="s">
        <v>1</v>
      </c>
    </row>
    <row r="371" spans="1:3" ht="12.75">
      <c r="A371" s="3" t="s">
        <v>373</v>
      </c>
      <c r="B371" s="5">
        <v>18</v>
      </c>
      <c r="C371" s="5">
        <v>0</v>
      </c>
    </row>
    <row r="372" spans="1:3" ht="12.75">
      <c r="A372" s="3" t="s">
        <v>374</v>
      </c>
      <c r="B372" s="4" t="s">
        <v>1</v>
      </c>
      <c r="C372" s="4" t="s">
        <v>1</v>
      </c>
    </row>
    <row r="373" spans="1:3" ht="12.75">
      <c r="A373" s="3" t="s">
        <v>375</v>
      </c>
      <c r="B373" s="4" t="s">
        <v>1</v>
      </c>
      <c r="C373" s="4" t="s">
        <v>1</v>
      </c>
    </row>
    <row r="374" spans="1:3" ht="12.75">
      <c r="A374" s="3" t="s">
        <v>376</v>
      </c>
      <c r="B374" s="4" t="s">
        <v>1</v>
      </c>
      <c r="C374" s="4" t="s">
        <v>1</v>
      </c>
    </row>
    <row r="375" spans="1:3" ht="12.75">
      <c r="A375" s="3" t="s">
        <v>377</v>
      </c>
      <c r="B375" s="5">
        <v>37851</v>
      </c>
      <c r="C375" s="5">
        <v>279</v>
      </c>
    </row>
    <row r="376" spans="1:3" ht="12.75">
      <c r="A376" s="3" t="s">
        <v>378</v>
      </c>
      <c r="B376" s="5">
        <v>360</v>
      </c>
      <c r="C376" s="5">
        <v>3</v>
      </c>
    </row>
    <row r="377" spans="1:3" ht="12.75">
      <c r="A377" s="3" t="s">
        <v>379</v>
      </c>
      <c r="B377" s="4" t="s">
        <v>1</v>
      </c>
      <c r="C377" s="4" t="s">
        <v>1</v>
      </c>
    </row>
    <row r="378" spans="1:3" ht="12.75">
      <c r="A378" s="3" t="s">
        <v>380</v>
      </c>
      <c r="B378" s="4" t="s">
        <v>1</v>
      </c>
      <c r="C378" s="4" t="s">
        <v>1</v>
      </c>
    </row>
    <row r="379" spans="1:3" ht="12.75">
      <c r="A379" s="3" t="s">
        <v>381</v>
      </c>
      <c r="B379" s="4" t="s">
        <v>1</v>
      </c>
      <c r="C379" s="4" t="s">
        <v>1</v>
      </c>
    </row>
    <row r="380" spans="1:3" ht="12.75">
      <c r="A380" s="3" t="s">
        <v>382</v>
      </c>
      <c r="B380" s="4" t="s">
        <v>1</v>
      </c>
      <c r="C380" s="4" t="s">
        <v>1</v>
      </c>
    </row>
    <row r="381" spans="1:3" ht="12.75">
      <c r="A381" s="3" t="s">
        <v>383</v>
      </c>
      <c r="B381" s="4" t="s">
        <v>1</v>
      </c>
      <c r="C381" s="4" t="s">
        <v>1</v>
      </c>
    </row>
    <row r="382" spans="1:3" ht="12.75">
      <c r="A382" s="3" t="s">
        <v>384</v>
      </c>
      <c r="B382" s="4" t="s">
        <v>1</v>
      </c>
      <c r="C382" s="4" t="s">
        <v>1</v>
      </c>
    </row>
    <row r="383" spans="1:3" ht="12.75">
      <c r="A383" s="3" t="s">
        <v>385</v>
      </c>
      <c r="B383" s="4" t="s">
        <v>1</v>
      </c>
      <c r="C383" s="4" t="s">
        <v>1</v>
      </c>
    </row>
    <row r="384" spans="1:3" ht="12.75">
      <c r="A384" s="3" t="s">
        <v>386</v>
      </c>
      <c r="B384" s="4" t="s">
        <v>1</v>
      </c>
      <c r="C384" s="4" t="s">
        <v>1</v>
      </c>
    </row>
    <row r="385" spans="1:3" ht="12.75">
      <c r="A385" s="3" t="s">
        <v>387</v>
      </c>
      <c r="B385" s="4" t="s">
        <v>1</v>
      </c>
      <c r="C385" s="4" t="s">
        <v>1</v>
      </c>
    </row>
    <row r="386" spans="1:3" ht="12.75">
      <c r="A386" s="3" t="s">
        <v>388</v>
      </c>
      <c r="B386" s="4" t="s">
        <v>1</v>
      </c>
      <c r="C386" s="4" t="s">
        <v>1</v>
      </c>
    </row>
    <row r="387" spans="1:3" ht="12.75">
      <c r="A387" s="3" t="s">
        <v>389</v>
      </c>
      <c r="B387" s="4" t="s">
        <v>1</v>
      </c>
      <c r="C387" s="4" t="s">
        <v>1</v>
      </c>
    </row>
    <row r="388" spans="1:3" ht="12.75">
      <c r="A388" s="3" t="s">
        <v>390</v>
      </c>
      <c r="B388" s="4" t="s">
        <v>1</v>
      </c>
      <c r="C388" s="4" t="s">
        <v>1</v>
      </c>
    </row>
    <row r="389" spans="1:3" ht="12.75">
      <c r="A389" s="3" t="s">
        <v>391</v>
      </c>
      <c r="B389" s="5">
        <v>360</v>
      </c>
      <c r="C389" s="5">
        <v>3</v>
      </c>
    </row>
    <row r="390" spans="1:3" ht="12.75">
      <c r="A390" s="3" t="s">
        <v>392</v>
      </c>
      <c r="B390" s="4" t="s">
        <v>1</v>
      </c>
      <c r="C390" s="4" t="s">
        <v>1</v>
      </c>
    </row>
    <row r="391" spans="1:3" ht="12.75">
      <c r="A391" s="3" t="s">
        <v>393</v>
      </c>
      <c r="B391" s="4" t="s">
        <v>1</v>
      </c>
      <c r="C391" s="4" t="s">
        <v>1</v>
      </c>
    </row>
    <row r="392" spans="1:3" ht="12.75">
      <c r="A392" s="3" t="s">
        <v>394</v>
      </c>
      <c r="B392" s="4" t="s">
        <v>1</v>
      </c>
      <c r="C392" s="4" t="s">
        <v>1</v>
      </c>
    </row>
    <row r="393" spans="1:3" ht="12.75">
      <c r="A393" s="3" t="s">
        <v>395</v>
      </c>
      <c r="B393" s="4" t="s">
        <v>1</v>
      </c>
      <c r="C393" s="4" t="s">
        <v>1</v>
      </c>
    </row>
    <row r="394" spans="1:3" ht="12.75">
      <c r="A394" s="3" t="s">
        <v>396</v>
      </c>
      <c r="B394" s="4" t="s">
        <v>1</v>
      </c>
      <c r="C394" s="4" t="s">
        <v>1</v>
      </c>
    </row>
    <row r="395" spans="1:3" ht="12.75">
      <c r="A395" s="3" t="s">
        <v>397</v>
      </c>
      <c r="B395" s="4" t="s">
        <v>1</v>
      </c>
      <c r="C395" s="4" t="s">
        <v>1</v>
      </c>
    </row>
    <row r="396" spans="1:3" ht="12.75">
      <c r="A396" s="3" t="s">
        <v>398</v>
      </c>
      <c r="B396" s="4" t="s">
        <v>1</v>
      </c>
      <c r="C396" s="4" t="s">
        <v>1</v>
      </c>
    </row>
    <row r="397" spans="1:3" ht="12.75">
      <c r="A397" s="3" t="s">
        <v>399</v>
      </c>
      <c r="B397" s="4" t="s">
        <v>1</v>
      </c>
      <c r="C397" s="4" t="s">
        <v>1</v>
      </c>
    </row>
    <row r="398" spans="1:3" ht="12.75">
      <c r="A398" s="3" t="s">
        <v>400</v>
      </c>
      <c r="B398" s="4" t="s">
        <v>1</v>
      </c>
      <c r="C398" s="4" t="s">
        <v>1</v>
      </c>
    </row>
    <row r="399" spans="1:3" ht="12.75">
      <c r="A399" s="3" t="s">
        <v>401</v>
      </c>
      <c r="B399" s="4" t="s">
        <v>1</v>
      </c>
      <c r="C399" s="4" t="s">
        <v>1</v>
      </c>
    </row>
    <row r="400" spans="1:3" ht="12.75">
      <c r="A400" s="3" t="s">
        <v>402</v>
      </c>
      <c r="B400" s="5">
        <v>360</v>
      </c>
      <c r="C400" s="5">
        <v>3</v>
      </c>
    </row>
    <row r="401" spans="1:3" ht="12.75">
      <c r="A401" s="3" t="s">
        <v>403</v>
      </c>
      <c r="B401" s="4" t="s">
        <v>1</v>
      </c>
      <c r="C401" s="4" t="s">
        <v>1</v>
      </c>
    </row>
    <row r="402" spans="1:3" ht="12.75">
      <c r="A402" s="3" t="s">
        <v>404</v>
      </c>
      <c r="B402" s="4" t="s">
        <v>1</v>
      </c>
      <c r="C402" s="4" t="s">
        <v>1</v>
      </c>
    </row>
    <row r="403" spans="1:3" ht="12.75">
      <c r="A403" s="3" t="s">
        <v>405</v>
      </c>
      <c r="B403" s="4" t="s">
        <v>1</v>
      </c>
      <c r="C403" s="4" t="s">
        <v>1</v>
      </c>
    </row>
    <row r="404" spans="1:3" ht="12.75">
      <c r="A404" s="3" t="s">
        <v>406</v>
      </c>
      <c r="B404" s="4" t="s">
        <v>1</v>
      </c>
      <c r="C404" s="4" t="s">
        <v>1</v>
      </c>
    </row>
    <row r="405" spans="1:3" ht="12.75">
      <c r="A405" s="3" t="s">
        <v>407</v>
      </c>
      <c r="B405" s="4" t="s">
        <v>1</v>
      </c>
      <c r="C405" s="4" t="s">
        <v>1</v>
      </c>
    </row>
    <row r="406" spans="1:3" ht="12.75">
      <c r="A406" s="3" t="s">
        <v>408</v>
      </c>
      <c r="B406" s="4" t="s">
        <v>1</v>
      </c>
      <c r="C406" s="4" t="s">
        <v>1</v>
      </c>
    </row>
    <row r="407" spans="1:3" ht="12.75">
      <c r="A407" s="3" t="s">
        <v>409</v>
      </c>
      <c r="B407" s="4" t="s">
        <v>1</v>
      </c>
      <c r="C407" s="4" t="s">
        <v>1</v>
      </c>
    </row>
    <row r="408" spans="1:3" ht="12.75">
      <c r="A408" s="3" t="s">
        <v>410</v>
      </c>
      <c r="B408" s="4" t="s">
        <v>1</v>
      </c>
      <c r="C408" s="4" t="s">
        <v>1</v>
      </c>
    </row>
    <row r="409" spans="1:3" ht="12.75">
      <c r="A409" s="3" t="s">
        <v>411</v>
      </c>
      <c r="B409" s="4" t="s">
        <v>1</v>
      </c>
      <c r="C409" s="4" t="s">
        <v>1</v>
      </c>
    </row>
    <row r="410" spans="1:3" ht="12.75">
      <c r="A410" s="3" t="s">
        <v>412</v>
      </c>
      <c r="B410" s="4" t="s">
        <v>1</v>
      </c>
      <c r="C410" s="4" t="s">
        <v>1</v>
      </c>
    </row>
    <row r="411" spans="1:3" ht="12.75">
      <c r="A411" s="3" t="s">
        <v>413</v>
      </c>
      <c r="B411" s="4" t="s">
        <v>1</v>
      </c>
      <c r="C411" s="4" t="s">
        <v>1</v>
      </c>
    </row>
    <row r="412" spans="1:3" ht="12.75">
      <c r="A412" s="3" t="s">
        <v>414</v>
      </c>
      <c r="B412" s="4" t="s">
        <v>1</v>
      </c>
      <c r="C412" s="4" t="s">
        <v>1</v>
      </c>
    </row>
    <row r="413" spans="1:3" ht="12.75">
      <c r="A413" s="3" t="s">
        <v>415</v>
      </c>
      <c r="B413" s="4" t="s">
        <v>1</v>
      </c>
      <c r="C413" s="4" t="s">
        <v>1</v>
      </c>
    </row>
    <row r="414" spans="1:3" ht="12.75">
      <c r="A414" s="3" t="s">
        <v>416</v>
      </c>
      <c r="B414" s="4" t="s">
        <v>1</v>
      </c>
      <c r="C414" s="4" t="s">
        <v>1</v>
      </c>
    </row>
    <row r="415" spans="1:3" ht="12.75">
      <c r="A415" s="3" t="s">
        <v>417</v>
      </c>
      <c r="B415" s="4" t="s">
        <v>1</v>
      </c>
      <c r="C415" s="4" t="s">
        <v>1</v>
      </c>
    </row>
    <row r="416" spans="1:3" ht="12.75">
      <c r="A416" s="3" t="s">
        <v>418</v>
      </c>
      <c r="B416" s="4" t="s">
        <v>1</v>
      </c>
      <c r="C416" s="4" t="s">
        <v>1</v>
      </c>
    </row>
    <row r="417" spans="1:3" ht="12.75">
      <c r="A417" s="3" t="s">
        <v>419</v>
      </c>
      <c r="B417" s="4" t="s">
        <v>1</v>
      </c>
      <c r="C417" s="4" t="s">
        <v>1</v>
      </c>
    </row>
    <row r="418" spans="1:3" ht="12.75">
      <c r="A418" s="3" t="s">
        <v>420</v>
      </c>
      <c r="B418" s="4" t="s">
        <v>1</v>
      </c>
      <c r="C418" s="4" t="s">
        <v>1</v>
      </c>
    </row>
    <row r="419" spans="1:3" ht="12.75">
      <c r="A419" s="3" t="s">
        <v>421</v>
      </c>
      <c r="B419" s="4" t="s">
        <v>1</v>
      </c>
      <c r="C419" s="4" t="s">
        <v>1</v>
      </c>
    </row>
    <row r="420" spans="1:3" ht="12.75">
      <c r="A420" s="3" t="s">
        <v>422</v>
      </c>
      <c r="B420" s="4" t="s">
        <v>1</v>
      </c>
      <c r="C420" s="4" t="s">
        <v>1</v>
      </c>
    </row>
    <row r="421" spans="1:3" ht="12.75">
      <c r="A421" s="3" t="s">
        <v>423</v>
      </c>
      <c r="B421" s="4" t="s">
        <v>1</v>
      </c>
      <c r="C421" s="4" t="s">
        <v>1</v>
      </c>
    </row>
    <row r="422" spans="1:3" ht="12.75">
      <c r="A422" s="3" t="s">
        <v>424</v>
      </c>
      <c r="B422" s="4" t="s">
        <v>1</v>
      </c>
      <c r="C422" s="4" t="s">
        <v>1</v>
      </c>
    </row>
    <row r="423" spans="1:3" ht="12.75">
      <c r="A423" s="3" t="s">
        <v>425</v>
      </c>
      <c r="B423" s="4" t="s">
        <v>1</v>
      </c>
      <c r="C423" s="4" t="s">
        <v>1</v>
      </c>
    </row>
    <row r="424" spans="1:3" ht="12.75">
      <c r="A424" s="3" t="s">
        <v>426</v>
      </c>
      <c r="B424" s="4" t="s">
        <v>1</v>
      </c>
      <c r="C424" s="4" t="s">
        <v>1</v>
      </c>
    </row>
    <row r="425" spans="1:3" ht="12.75">
      <c r="A425" s="3" t="s">
        <v>427</v>
      </c>
      <c r="B425" s="4" t="s">
        <v>1</v>
      </c>
      <c r="C425" s="4" t="s">
        <v>1</v>
      </c>
    </row>
    <row r="426" spans="1:3" ht="12.75">
      <c r="A426" s="3" t="s">
        <v>428</v>
      </c>
      <c r="B426" s="5">
        <v>26151</v>
      </c>
      <c r="C426" s="5">
        <v>216</v>
      </c>
    </row>
    <row r="427" spans="1:3" ht="12.75">
      <c r="A427" s="3" t="s">
        <v>429</v>
      </c>
      <c r="B427" s="4" t="s">
        <v>1</v>
      </c>
      <c r="C427" s="4" t="s">
        <v>1</v>
      </c>
    </row>
    <row r="428" spans="1:3" ht="12.75">
      <c r="A428" s="3" t="s">
        <v>430</v>
      </c>
      <c r="B428" s="4" t="s">
        <v>1</v>
      </c>
      <c r="C428" s="4" t="s">
        <v>1</v>
      </c>
    </row>
    <row r="429" spans="1:3" ht="12.75">
      <c r="A429" s="3" t="s">
        <v>431</v>
      </c>
      <c r="B429" s="4" t="s">
        <v>1</v>
      </c>
      <c r="C429" s="4" t="s">
        <v>1</v>
      </c>
    </row>
    <row r="430" spans="1:3" ht="12.75">
      <c r="A430" s="3" t="s">
        <v>432</v>
      </c>
      <c r="B430" s="4" t="s">
        <v>1</v>
      </c>
      <c r="C430" s="4" t="s">
        <v>1</v>
      </c>
    </row>
    <row r="431" spans="1:3" ht="12.75">
      <c r="A431" s="3" t="s">
        <v>433</v>
      </c>
      <c r="B431" s="4" t="s">
        <v>1</v>
      </c>
      <c r="C431" s="4" t="s">
        <v>1</v>
      </c>
    </row>
    <row r="432" spans="1:3" ht="12.75">
      <c r="A432" s="3" t="s">
        <v>434</v>
      </c>
      <c r="B432" s="4" t="s">
        <v>1</v>
      </c>
      <c r="C432" s="4" t="s">
        <v>1</v>
      </c>
    </row>
    <row r="433" spans="1:3" ht="12.75">
      <c r="A433" s="3" t="s">
        <v>435</v>
      </c>
      <c r="B433" s="4" t="s">
        <v>1</v>
      </c>
      <c r="C433" s="4" t="s">
        <v>1</v>
      </c>
    </row>
    <row r="434" spans="1:3" ht="12.75">
      <c r="A434" s="3" t="s">
        <v>436</v>
      </c>
      <c r="B434" s="4" t="s">
        <v>1</v>
      </c>
      <c r="C434" s="4" t="s">
        <v>1</v>
      </c>
    </row>
    <row r="435" spans="1:3" ht="12.75">
      <c r="A435" s="3" t="s">
        <v>437</v>
      </c>
      <c r="B435" s="4" t="s">
        <v>1</v>
      </c>
      <c r="C435" s="4" t="s">
        <v>1</v>
      </c>
    </row>
    <row r="436" spans="1:3" ht="12.75">
      <c r="A436" s="3" t="s">
        <v>438</v>
      </c>
      <c r="B436" s="4" t="s">
        <v>1</v>
      </c>
      <c r="C436" s="4" t="s">
        <v>1</v>
      </c>
    </row>
    <row r="437" spans="1:3" ht="12.75">
      <c r="A437" s="3" t="s">
        <v>439</v>
      </c>
      <c r="B437" s="4" t="s">
        <v>1</v>
      </c>
      <c r="C437" s="4" t="s">
        <v>1</v>
      </c>
    </row>
    <row r="438" spans="1:3" ht="12.75">
      <c r="A438" s="3" t="s">
        <v>440</v>
      </c>
      <c r="B438" s="4" t="s">
        <v>1</v>
      </c>
      <c r="C438" s="4" t="s">
        <v>1</v>
      </c>
    </row>
    <row r="439" spans="1:3" ht="12.75">
      <c r="A439" s="3" t="s">
        <v>441</v>
      </c>
      <c r="B439" s="4" t="s">
        <v>1</v>
      </c>
      <c r="C439" s="4" t="s">
        <v>1</v>
      </c>
    </row>
    <row r="440" spans="1:3" ht="12.75">
      <c r="A440" s="3" t="s">
        <v>442</v>
      </c>
      <c r="B440" s="4" t="s">
        <v>1</v>
      </c>
      <c r="C440" s="4" t="s">
        <v>1</v>
      </c>
    </row>
    <row r="441" spans="1:3" ht="12.75">
      <c r="A441" s="3" t="s">
        <v>443</v>
      </c>
      <c r="B441" s="5">
        <v>26151</v>
      </c>
      <c r="C441" s="5">
        <v>216</v>
      </c>
    </row>
    <row r="442" spans="1:3" ht="12.75">
      <c r="A442" s="3" t="s">
        <v>444</v>
      </c>
      <c r="B442" s="4" t="s">
        <v>1</v>
      </c>
      <c r="C442" s="4" t="s">
        <v>1</v>
      </c>
    </row>
    <row r="443" spans="1:3" ht="12.75">
      <c r="A443" s="3" t="s">
        <v>445</v>
      </c>
      <c r="B443" s="5">
        <v>3602</v>
      </c>
      <c r="C443" s="5">
        <v>19</v>
      </c>
    </row>
    <row r="444" spans="1:3" ht="12.75">
      <c r="A444" s="3" t="s">
        <v>446</v>
      </c>
      <c r="B444" s="4" t="s">
        <v>1</v>
      </c>
      <c r="C444" s="4" t="s">
        <v>1</v>
      </c>
    </row>
    <row r="445" spans="1:3" ht="12.75">
      <c r="A445" s="3" t="s">
        <v>447</v>
      </c>
      <c r="B445" s="5">
        <v>14</v>
      </c>
      <c r="C445" s="5">
        <v>0</v>
      </c>
    </row>
    <row r="446" spans="1:3" ht="12.75">
      <c r="A446" s="3" t="s">
        <v>448</v>
      </c>
      <c r="B446" s="4" t="s">
        <v>1</v>
      </c>
      <c r="C446" s="4" t="s">
        <v>1</v>
      </c>
    </row>
    <row r="447" spans="1:3" ht="12.75">
      <c r="A447" s="3" t="s">
        <v>449</v>
      </c>
      <c r="B447" s="5">
        <v>22535</v>
      </c>
      <c r="C447" s="5">
        <v>197</v>
      </c>
    </row>
    <row r="448" spans="1:3" ht="12.75">
      <c r="A448" s="3" t="s">
        <v>450</v>
      </c>
      <c r="B448" s="5">
        <v>565621</v>
      </c>
      <c r="C448" s="5">
        <v>5049</v>
      </c>
    </row>
    <row r="449" spans="1:3" ht="12.75">
      <c r="A449" s="3" t="s">
        <v>451</v>
      </c>
      <c r="B449" s="4" t="s">
        <v>1</v>
      </c>
      <c r="C449" s="4" t="s">
        <v>1</v>
      </c>
    </row>
    <row r="450" spans="1:3" ht="12.75">
      <c r="A450" s="3" t="s">
        <v>452</v>
      </c>
      <c r="B450" s="4" t="s">
        <v>1</v>
      </c>
      <c r="C450" s="4" t="s">
        <v>1</v>
      </c>
    </row>
    <row r="451" spans="1:3" ht="12.75">
      <c r="A451" s="3" t="s">
        <v>453</v>
      </c>
      <c r="B451" s="4" t="s">
        <v>1</v>
      </c>
      <c r="C451" s="4" t="s">
        <v>1</v>
      </c>
    </row>
    <row r="452" spans="1:3" ht="12.75">
      <c r="A452" s="3" t="s">
        <v>454</v>
      </c>
      <c r="B452" s="4" t="s">
        <v>1</v>
      </c>
      <c r="C452" s="4" t="s">
        <v>1</v>
      </c>
    </row>
    <row r="453" spans="1:3" ht="12.75">
      <c r="A453" s="3" t="s">
        <v>455</v>
      </c>
      <c r="B453" s="4" t="s">
        <v>1</v>
      </c>
      <c r="C453" s="4" t="s">
        <v>1</v>
      </c>
    </row>
    <row r="454" spans="1:3" ht="12.75">
      <c r="A454" s="3" t="s">
        <v>456</v>
      </c>
      <c r="B454" s="4" t="s">
        <v>1</v>
      </c>
      <c r="C454" s="4" t="s">
        <v>1</v>
      </c>
    </row>
    <row r="455" spans="1:3" ht="12.75">
      <c r="A455" s="3" t="s">
        <v>457</v>
      </c>
      <c r="B455" s="4" t="s">
        <v>1</v>
      </c>
      <c r="C455" s="4" t="s">
        <v>1</v>
      </c>
    </row>
    <row r="456" spans="1:3" ht="12.75">
      <c r="A456" s="3" t="s">
        <v>458</v>
      </c>
      <c r="B456" s="4" t="s">
        <v>1</v>
      </c>
      <c r="C456" s="4" t="s">
        <v>1</v>
      </c>
    </row>
    <row r="457" spans="1:3" ht="12.75">
      <c r="A457" s="3" t="s">
        <v>459</v>
      </c>
      <c r="B457" s="4" t="s">
        <v>1</v>
      </c>
      <c r="C457" s="4" t="s">
        <v>1</v>
      </c>
    </row>
    <row r="458" spans="1:3" ht="12.75">
      <c r="A458" s="3" t="s">
        <v>460</v>
      </c>
      <c r="B458" s="5">
        <v>8717</v>
      </c>
      <c r="C458" s="5">
        <v>147</v>
      </c>
    </row>
    <row r="459" spans="1:3" ht="12.75">
      <c r="A459" s="3" t="s">
        <v>461</v>
      </c>
      <c r="B459" s="5">
        <v>8717</v>
      </c>
      <c r="C459" s="5">
        <v>147</v>
      </c>
    </row>
    <row r="460" spans="1:3" ht="12.75">
      <c r="A460" s="3" t="s">
        <v>462</v>
      </c>
      <c r="B460" s="4" t="s">
        <v>1</v>
      </c>
      <c r="C460" s="4" t="s">
        <v>1</v>
      </c>
    </row>
    <row r="461" spans="1:3" ht="12.75">
      <c r="A461" s="3" t="s">
        <v>463</v>
      </c>
      <c r="B461" s="4" t="s">
        <v>1</v>
      </c>
      <c r="C461" s="4" t="s">
        <v>1</v>
      </c>
    </row>
    <row r="462" spans="1:3" ht="12.75">
      <c r="A462" s="3" t="s">
        <v>464</v>
      </c>
      <c r="B462" s="4" t="s">
        <v>1</v>
      </c>
      <c r="C462" s="4" t="s">
        <v>1</v>
      </c>
    </row>
    <row r="463" spans="1:3" ht="12.75">
      <c r="A463" s="3" t="s">
        <v>465</v>
      </c>
      <c r="B463" s="4" t="s">
        <v>1</v>
      </c>
      <c r="C463" s="4" t="s">
        <v>1</v>
      </c>
    </row>
    <row r="464" spans="1:3" ht="12.75">
      <c r="A464" s="3" t="s">
        <v>466</v>
      </c>
      <c r="B464" s="4" t="s">
        <v>1</v>
      </c>
      <c r="C464" s="4" t="s">
        <v>1</v>
      </c>
    </row>
    <row r="465" spans="1:3" ht="12.75">
      <c r="A465" s="3" t="s">
        <v>467</v>
      </c>
      <c r="B465" s="4" t="s">
        <v>1</v>
      </c>
      <c r="C465" s="4" t="s">
        <v>1</v>
      </c>
    </row>
    <row r="466" spans="1:3" ht="12.75">
      <c r="A466" s="3" t="s">
        <v>468</v>
      </c>
      <c r="B466" s="5">
        <v>41211</v>
      </c>
      <c r="C466" s="5">
        <v>1052</v>
      </c>
    </row>
    <row r="467" spans="1:3" ht="12.75">
      <c r="A467" s="3" t="s">
        <v>469</v>
      </c>
      <c r="B467" s="4" t="s">
        <v>1</v>
      </c>
      <c r="C467" s="4" t="s">
        <v>1</v>
      </c>
    </row>
    <row r="468" spans="1:3" ht="12.75">
      <c r="A468" s="3" t="s">
        <v>470</v>
      </c>
      <c r="B468" s="5">
        <v>41211</v>
      </c>
      <c r="C468" s="5">
        <v>1052</v>
      </c>
    </row>
    <row r="469" spans="1:3" ht="12.75">
      <c r="A469" s="3" t="s">
        <v>471</v>
      </c>
      <c r="B469" s="4" t="s">
        <v>1</v>
      </c>
      <c r="C469" s="4" t="s">
        <v>1</v>
      </c>
    </row>
    <row r="470" spans="1:3" ht="12.75">
      <c r="A470" s="3" t="s">
        <v>472</v>
      </c>
      <c r="B470" s="4" t="s">
        <v>1</v>
      </c>
      <c r="C470" s="4" t="s">
        <v>1</v>
      </c>
    </row>
    <row r="471" spans="1:3" ht="12.75">
      <c r="A471" s="3" t="s">
        <v>473</v>
      </c>
      <c r="B471" s="4" t="s">
        <v>1</v>
      </c>
      <c r="C471" s="4" t="s">
        <v>1</v>
      </c>
    </row>
    <row r="472" spans="1:3" ht="12.75">
      <c r="A472" s="3" t="s">
        <v>474</v>
      </c>
      <c r="B472" s="4" t="s">
        <v>1</v>
      </c>
      <c r="C472" s="4" t="s">
        <v>1</v>
      </c>
    </row>
    <row r="473" spans="1:3" ht="12.75">
      <c r="A473" s="3" t="s">
        <v>475</v>
      </c>
      <c r="B473" s="5">
        <v>25740</v>
      </c>
      <c r="C473" s="5">
        <v>642</v>
      </c>
    </row>
    <row r="474" spans="1:3" ht="12.75">
      <c r="A474" s="3" t="s">
        <v>476</v>
      </c>
      <c r="B474" s="5">
        <v>25740</v>
      </c>
      <c r="C474" s="5">
        <v>642</v>
      </c>
    </row>
    <row r="475" spans="1:3" ht="12.75">
      <c r="A475" s="3" t="s">
        <v>477</v>
      </c>
      <c r="B475" s="4" t="s">
        <v>1</v>
      </c>
      <c r="C475" s="4" t="s">
        <v>1</v>
      </c>
    </row>
    <row r="476" spans="1:3" ht="12.75">
      <c r="A476" s="3" t="s">
        <v>478</v>
      </c>
      <c r="B476" s="4" t="s">
        <v>1</v>
      </c>
      <c r="C476" s="4" t="s">
        <v>1</v>
      </c>
    </row>
    <row r="477" spans="1:3" ht="12.75">
      <c r="A477" s="3" t="s">
        <v>479</v>
      </c>
      <c r="B477" s="5">
        <v>420701</v>
      </c>
      <c r="C477" s="5">
        <v>566</v>
      </c>
    </row>
    <row r="478" spans="1:3" ht="12.75">
      <c r="A478" s="3" t="s">
        <v>480</v>
      </c>
      <c r="B478" s="5">
        <v>420701</v>
      </c>
      <c r="C478" s="5">
        <v>566</v>
      </c>
    </row>
    <row r="479" spans="1:3" ht="12.75">
      <c r="A479" s="3" t="s">
        <v>481</v>
      </c>
      <c r="B479" s="4" t="s">
        <v>1</v>
      </c>
      <c r="C479" s="4" t="s">
        <v>1</v>
      </c>
    </row>
    <row r="480" spans="1:3" ht="12.75">
      <c r="A480" s="3" t="s">
        <v>482</v>
      </c>
      <c r="B480" s="4" t="s">
        <v>1</v>
      </c>
      <c r="C480" s="4" t="s">
        <v>1</v>
      </c>
    </row>
    <row r="481" spans="1:3" ht="12.75">
      <c r="A481" s="3" t="s">
        <v>483</v>
      </c>
      <c r="B481" s="5">
        <v>10483</v>
      </c>
      <c r="C481" s="5">
        <v>703</v>
      </c>
    </row>
    <row r="482" spans="1:3" ht="12.75">
      <c r="A482" s="3" t="s">
        <v>484</v>
      </c>
      <c r="B482" s="5">
        <v>10483</v>
      </c>
      <c r="C482" s="5">
        <v>703</v>
      </c>
    </row>
    <row r="483" spans="1:3" ht="12.75">
      <c r="A483" s="3" t="s">
        <v>485</v>
      </c>
      <c r="B483" s="4" t="s">
        <v>1</v>
      </c>
      <c r="C483" s="4" t="s">
        <v>1</v>
      </c>
    </row>
    <row r="484" spans="1:3" ht="12.75">
      <c r="A484" s="3" t="s">
        <v>486</v>
      </c>
      <c r="B484" s="4" t="s">
        <v>1</v>
      </c>
      <c r="C484" s="4" t="s">
        <v>1</v>
      </c>
    </row>
    <row r="485" spans="1:3" ht="12.75">
      <c r="A485" s="3" t="s">
        <v>487</v>
      </c>
      <c r="B485" s="4" t="s">
        <v>1</v>
      </c>
      <c r="C485" s="4" t="s">
        <v>1</v>
      </c>
    </row>
    <row r="486" spans="1:3" ht="12.75">
      <c r="A486" s="3" t="s">
        <v>488</v>
      </c>
      <c r="B486" s="4" t="s">
        <v>1</v>
      </c>
      <c r="C486" s="4" t="s">
        <v>1</v>
      </c>
    </row>
    <row r="487" spans="1:3" ht="12.75">
      <c r="A487" s="3" t="s">
        <v>489</v>
      </c>
      <c r="B487" s="5">
        <v>58771</v>
      </c>
      <c r="C487" s="5">
        <v>1941</v>
      </c>
    </row>
    <row r="488" spans="1:3" ht="12.75">
      <c r="A488" s="3" t="s">
        <v>490</v>
      </c>
      <c r="B488" s="5">
        <v>58771</v>
      </c>
      <c r="C488" s="5">
        <v>1941</v>
      </c>
    </row>
    <row r="489" spans="1:3" ht="12.75">
      <c r="A489" s="3" t="s">
        <v>491</v>
      </c>
      <c r="B489" s="4" t="s">
        <v>1</v>
      </c>
      <c r="C489" s="4" t="s">
        <v>1</v>
      </c>
    </row>
    <row r="490" spans="1:3" ht="12.75">
      <c r="A490" s="3" t="s">
        <v>492</v>
      </c>
      <c r="B490" s="4" t="s">
        <v>1</v>
      </c>
      <c r="C490" s="4" t="s">
        <v>1</v>
      </c>
    </row>
    <row r="491" spans="1:3" ht="12.75">
      <c r="A491" s="3" t="s">
        <v>493</v>
      </c>
      <c r="B491" s="5">
        <v>169735</v>
      </c>
      <c r="C491" s="5">
        <v>5792</v>
      </c>
    </row>
    <row r="492" spans="1:3" ht="12.75">
      <c r="A492" s="3" t="s">
        <v>494</v>
      </c>
      <c r="B492" s="5">
        <v>19470</v>
      </c>
      <c r="C492" s="5">
        <v>193</v>
      </c>
    </row>
    <row r="493" spans="1:3" ht="12.75">
      <c r="A493" s="3" t="s">
        <v>495</v>
      </c>
      <c r="B493" s="5">
        <v>19470</v>
      </c>
      <c r="C493" s="5">
        <v>193</v>
      </c>
    </row>
    <row r="494" spans="1:3" ht="12.75">
      <c r="A494" s="3" t="s">
        <v>496</v>
      </c>
      <c r="B494" s="4" t="s">
        <v>1</v>
      </c>
      <c r="C494" s="4" t="s">
        <v>1</v>
      </c>
    </row>
    <row r="495" spans="1:3" ht="12.75">
      <c r="A495" s="3" t="s">
        <v>497</v>
      </c>
      <c r="B495" s="4" t="s">
        <v>1</v>
      </c>
      <c r="C495" s="4" t="s">
        <v>1</v>
      </c>
    </row>
    <row r="496" spans="1:3" ht="12.75">
      <c r="A496" s="3" t="s">
        <v>498</v>
      </c>
      <c r="B496" s="4" t="s">
        <v>1</v>
      </c>
      <c r="C496" s="4" t="s">
        <v>1</v>
      </c>
    </row>
    <row r="497" spans="1:3" ht="12.75">
      <c r="A497" s="3" t="s">
        <v>499</v>
      </c>
      <c r="B497" s="4" t="s">
        <v>1</v>
      </c>
      <c r="C497" s="4" t="s">
        <v>1</v>
      </c>
    </row>
    <row r="498" spans="1:3" ht="12.75">
      <c r="A498" s="3" t="s">
        <v>500</v>
      </c>
      <c r="B498" s="4" t="s">
        <v>1</v>
      </c>
      <c r="C498" s="4" t="s">
        <v>1</v>
      </c>
    </row>
    <row r="499" spans="1:3" ht="12.75">
      <c r="A499" s="3" t="s">
        <v>501</v>
      </c>
      <c r="B499" s="4" t="s">
        <v>1</v>
      </c>
      <c r="C499" s="4" t="s">
        <v>1</v>
      </c>
    </row>
    <row r="500" spans="1:3" ht="12.75">
      <c r="A500" s="3" t="s">
        <v>502</v>
      </c>
      <c r="B500" s="4" t="s">
        <v>1</v>
      </c>
      <c r="C500" s="4" t="s">
        <v>1</v>
      </c>
    </row>
    <row r="501" spans="1:3" ht="12.75">
      <c r="A501" s="3" t="s">
        <v>503</v>
      </c>
      <c r="B501" s="4" t="s">
        <v>1</v>
      </c>
      <c r="C501" s="4" t="s">
        <v>1</v>
      </c>
    </row>
    <row r="502" spans="1:3" ht="12.75">
      <c r="A502" s="3" t="s">
        <v>504</v>
      </c>
      <c r="B502" s="4" t="s">
        <v>1</v>
      </c>
      <c r="C502" s="4" t="s">
        <v>1</v>
      </c>
    </row>
    <row r="503" spans="1:3" ht="12.75">
      <c r="A503" s="3" t="s">
        <v>505</v>
      </c>
      <c r="B503" s="5">
        <v>4910</v>
      </c>
      <c r="C503" s="5">
        <v>35</v>
      </c>
    </row>
    <row r="504" spans="1:3" ht="12.75">
      <c r="A504" s="3" t="s">
        <v>506</v>
      </c>
      <c r="B504" s="5">
        <v>4910</v>
      </c>
      <c r="C504" s="5">
        <v>35</v>
      </c>
    </row>
    <row r="505" spans="1:3" ht="12.75">
      <c r="A505" s="3" t="s">
        <v>507</v>
      </c>
      <c r="B505" s="4" t="s">
        <v>1</v>
      </c>
      <c r="C505" s="4" t="s">
        <v>1</v>
      </c>
    </row>
    <row r="506" spans="1:3" ht="12.75">
      <c r="A506" s="3" t="s">
        <v>508</v>
      </c>
      <c r="B506" s="4" t="s">
        <v>1</v>
      </c>
      <c r="C506" s="4" t="s">
        <v>1</v>
      </c>
    </row>
    <row r="507" spans="1:3" ht="12.75">
      <c r="A507" s="3" t="s">
        <v>509</v>
      </c>
      <c r="B507" s="4" t="s">
        <v>1</v>
      </c>
      <c r="C507" s="4" t="s">
        <v>1</v>
      </c>
    </row>
    <row r="508" spans="1:3" ht="12.75">
      <c r="A508" s="3" t="s">
        <v>510</v>
      </c>
      <c r="B508" s="4" t="s">
        <v>1</v>
      </c>
      <c r="C508" s="4" t="s">
        <v>1</v>
      </c>
    </row>
    <row r="509" spans="1:3" ht="12.75">
      <c r="A509" s="3" t="s">
        <v>511</v>
      </c>
      <c r="B509" s="4" t="s">
        <v>1</v>
      </c>
      <c r="C509" s="4" t="s">
        <v>1</v>
      </c>
    </row>
    <row r="510" spans="1:3" ht="12.75">
      <c r="A510" s="3" t="s">
        <v>512</v>
      </c>
      <c r="B510" s="4" t="s">
        <v>1</v>
      </c>
      <c r="C510" s="4" t="s">
        <v>1</v>
      </c>
    </row>
    <row r="511" spans="1:3" ht="12.75">
      <c r="A511" s="3" t="s">
        <v>513</v>
      </c>
      <c r="B511" s="4" t="s">
        <v>1</v>
      </c>
      <c r="C511" s="4" t="s">
        <v>1</v>
      </c>
    </row>
    <row r="512" spans="1:3" ht="12.75">
      <c r="A512" s="3" t="s">
        <v>514</v>
      </c>
      <c r="B512" s="4" t="s">
        <v>1</v>
      </c>
      <c r="C512" s="4" t="s">
        <v>1</v>
      </c>
    </row>
    <row r="513" spans="1:3" ht="12.75">
      <c r="A513" s="3" t="s">
        <v>515</v>
      </c>
      <c r="B513" s="4" t="s">
        <v>1</v>
      </c>
      <c r="C513" s="4" t="s">
        <v>1</v>
      </c>
    </row>
    <row r="514" spans="1:3" ht="12.75">
      <c r="A514" s="3" t="s">
        <v>516</v>
      </c>
      <c r="B514" s="4" t="s">
        <v>1</v>
      </c>
      <c r="C514" s="4" t="s">
        <v>1</v>
      </c>
    </row>
    <row r="515" spans="1:3" ht="12.75">
      <c r="A515" s="3" t="s">
        <v>517</v>
      </c>
      <c r="B515" s="5">
        <v>145355</v>
      </c>
      <c r="C515" s="5">
        <v>5564</v>
      </c>
    </row>
    <row r="516" spans="1:3" ht="12.75">
      <c r="A516" s="3" t="s">
        <v>518</v>
      </c>
      <c r="B516" s="4" t="s">
        <v>1</v>
      </c>
      <c r="C516" s="4" t="s">
        <v>1</v>
      </c>
    </row>
    <row r="517" spans="1:3" ht="12.75">
      <c r="A517" s="3" t="s">
        <v>519</v>
      </c>
      <c r="B517" s="4" t="s">
        <v>1</v>
      </c>
      <c r="C517" s="4" t="s">
        <v>1</v>
      </c>
    </row>
    <row r="518" spans="1:3" ht="12.75">
      <c r="A518" s="3" t="s">
        <v>520</v>
      </c>
      <c r="B518" s="4" t="s">
        <v>1</v>
      </c>
      <c r="C518" s="4" t="s">
        <v>1</v>
      </c>
    </row>
    <row r="519" spans="1:3" ht="12.75">
      <c r="A519" s="3" t="s">
        <v>521</v>
      </c>
      <c r="B519" s="4" t="s">
        <v>1</v>
      </c>
      <c r="C519" s="4" t="s">
        <v>1</v>
      </c>
    </row>
    <row r="520" spans="1:3" ht="12.75">
      <c r="A520" s="3" t="s">
        <v>522</v>
      </c>
      <c r="B520" s="4" t="s">
        <v>1</v>
      </c>
      <c r="C520" s="4" t="s">
        <v>1</v>
      </c>
    </row>
    <row r="521" spans="1:3" ht="12.75">
      <c r="A521" s="3" t="s">
        <v>523</v>
      </c>
      <c r="B521" s="4" t="s">
        <v>1</v>
      </c>
      <c r="C521" s="4" t="s">
        <v>1</v>
      </c>
    </row>
    <row r="522" spans="1:3" ht="12.75">
      <c r="A522" s="3" t="s">
        <v>524</v>
      </c>
      <c r="B522" s="5">
        <v>145355</v>
      </c>
      <c r="C522" s="5">
        <v>5564</v>
      </c>
    </row>
    <row r="523" spans="1:3" ht="12.75">
      <c r="A523" s="3" t="s">
        <v>525</v>
      </c>
      <c r="B523" s="4" t="s">
        <v>1</v>
      </c>
      <c r="C523" s="4" t="s">
        <v>1</v>
      </c>
    </row>
    <row r="524" spans="1:3" ht="12.75">
      <c r="A524" s="3" t="s">
        <v>526</v>
      </c>
      <c r="B524" s="4" t="s">
        <v>1</v>
      </c>
      <c r="C524" s="4" t="s">
        <v>1</v>
      </c>
    </row>
    <row r="525" spans="1:3" ht="12.75">
      <c r="A525" s="3" t="s">
        <v>527</v>
      </c>
      <c r="B525" s="4" t="s">
        <v>1</v>
      </c>
      <c r="C525" s="4" t="s">
        <v>1</v>
      </c>
    </row>
    <row r="526" spans="1:3" ht="12.75">
      <c r="A526" s="3" t="s">
        <v>528</v>
      </c>
      <c r="B526" s="4" t="s">
        <v>1</v>
      </c>
      <c r="C526" s="4" t="s">
        <v>1</v>
      </c>
    </row>
    <row r="527" spans="1:3" ht="12.75">
      <c r="A527" s="3" t="s">
        <v>529</v>
      </c>
      <c r="B527" s="4" t="s">
        <v>1</v>
      </c>
      <c r="C527" s="4" t="s">
        <v>1</v>
      </c>
    </row>
    <row r="528" spans="1:3" ht="12.75">
      <c r="A528" s="3" t="s">
        <v>530</v>
      </c>
      <c r="B528" s="4" t="s">
        <v>1</v>
      </c>
      <c r="C528" s="4" t="s">
        <v>1</v>
      </c>
    </row>
    <row r="529" spans="1:3" ht="12.75">
      <c r="A529" s="3" t="s">
        <v>531</v>
      </c>
      <c r="B529" s="4" t="s">
        <v>1</v>
      </c>
      <c r="C529" s="4" t="s">
        <v>1</v>
      </c>
    </row>
    <row r="530" spans="1:3" ht="12.75">
      <c r="A530" s="3" t="s">
        <v>532</v>
      </c>
      <c r="B530" s="4" t="s">
        <v>1</v>
      </c>
      <c r="C530" s="4" t="s">
        <v>1</v>
      </c>
    </row>
    <row r="531" spans="1:3" ht="12.75">
      <c r="A531" s="3" t="s">
        <v>533</v>
      </c>
      <c r="B531" s="4" t="s">
        <v>1</v>
      </c>
      <c r="C531" s="4" t="s">
        <v>1</v>
      </c>
    </row>
    <row r="532" spans="1:3" ht="12.75">
      <c r="A532" s="3" t="s">
        <v>534</v>
      </c>
      <c r="B532" s="4" t="s">
        <v>1</v>
      </c>
      <c r="C532" s="4" t="s">
        <v>1</v>
      </c>
    </row>
    <row r="533" spans="1:3" ht="12.75">
      <c r="A533" s="3" t="s">
        <v>535</v>
      </c>
      <c r="B533" s="4" t="s">
        <v>1</v>
      </c>
      <c r="C533" s="4" t="s">
        <v>1</v>
      </c>
    </row>
    <row r="534" spans="1:3" ht="12.75">
      <c r="A534" s="3" t="s">
        <v>536</v>
      </c>
      <c r="B534" s="4" t="s">
        <v>1</v>
      </c>
      <c r="C534" s="4" t="s">
        <v>1</v>
      </c>
    </row>
    <row r="535" spans="1:3" ht="12.75">
      <c r="A535" s="3" t="s">
        <v>537</v>
      </c>
      <c r="B535" s="5">
        <v>1854748</v>
      </c>
      <c r="C535" s="5">
        <v>6247</v>
      </c>
    </row>
    <row r="536" spans="1:3" ht="12.75">
      <c r="A536" s="3" t="s">
        <v>538</v>
      </c>
      <c r="B536" s="5">
        <v>1747654</v>
      </c>
      <c r="C536" s="5">
        <v>4846</v>
      </c>
    </row>
    <row r="537" spans="1:3" ht="12.75">
      <c r="A537" s="3" t="s">
        <v>539</v>
      </c>
      <c r="B537" s="4" t="s">
        <v>1</v>
      </c>
      <c r="C537" s="4" t="s">
        <v>1</v>
      </c>
    </row>
    <row r="538" spans="1:3" ht="12.75">
      <c r="A538" s="3" t="s">
        <v>540</v>
      </c>
      <c r="B538" s="4" t="s">
        <v>1</v>
      </c>
      <c r="C538" s="4" t="s">
        <v>1</v>
      </c>
    </row>
    <row r="539" spans="1:3" ht="12.75">
      <c r="A539" s="3" t="s">
        <v>541</v>
      </c>
      <c r="B539" s="4" t="s">
        <v>1</v>
      </c>
      <c r="C539" s="4" t="s">
        <v>1</v>
      </c>
    </row>
    <row r="540" spans="1:3" ht="12.75">
      <c r="A540" s="3" t="s">
        <v>542</v>
      </c>
      <c r="B540" s="4" t="s">
        <v>1</v>
      </c>
      <c r="C540" s="4" t="s">
        <v>1</v>
      </c>
    </row>
    <row r="541" spans="1:3" ht="12.75">
      <c r="A541" s="3" t="s">
        <v>543</v>
      </c>
      <c r="B541" s="4" t="s">
        <v>1</v>
      </c>
      <c r="C541" s="4" t="s">
        <v>1</v>
      </c>
    </row>
    <row r="542" spans="1:3" ht="12.75">
      <c r="A542" s="3" t="s">
        <v>544</v>
      </c>
      <c r="B542" s="4" t="s">
        <v>1</v>
      </c>
      <c r="C542" s="4" t="s">
        <v>1</v>
      </c>
    </row>
    <row r="543" spans="1:3" ht="12.75">
      <c r="A543" s="3" t="s">
        <v>545</v>
      </c>
      <c r="B543" s="4" t="s">
        <v>1</v>
      </c>
      <c r="C543" s="4" t="s">
        <v>1</v>
      </c>
    </row>
    <row r="544" spans="1:3" ht="12.75">
      <c r="A544" s="3" t="s">
        <v>546</v>
      </c>
      <c r="B544" s="5">
        <v>59</v>
      </c>
      <c r="C544" s="5">
        <v>1</v>
      </c>
    </row>
    <row r="545" spans="1:3" ht="12.75">
      <c r="A545" s="3" t="s">
        <v>547</v>
      </c>
      <c r="B545" s="5">
        <v>59</v>
      </c>
      <c r="C545" s="5">
        <v>1</v>
      </c>
    </row>
    <row r="546" spans="1:3" ht="12.75">
      <c r="A546" s="3" t="s">
        <v>548</v>
      </c>
      <c r="B546" s="4" t="s">
        <v>1</v>
      </c>
      <c r="C546" s="4" t="s">
        <v>1</v>
      </c>
    </row>
    <row r="547" spans="1:3" ht="12.75">
      <c r="A547" s="3" t="s">
        <v>549</v>
      </c>
      <c r="B547" s="4" t="s">
        <v>1</v>
      </c>
      <c r="C547" s="4" t="s">
        <v>1</v>
      </c>
    </row>
    <row r="548" spans="1:3" ht="12.75">
      <c r="A548" s="3" t="s">
        <v>550</v>
      </c>
      <c r="B548" s="4" t="s">
        <v>1</v>
      </c>
      <c r="C548" s="4" t="s">
        <v>1</v>
      </c>
    </row>
    <row r="549" spans="1:3" ht="12.75">
      <c r="A549" s="3" t="s">
        <v>551</v>
      </c>
      <c r="B549" s="4" t="s">
        <v>1</v>
      </c>
      <c r="C549" s="4" t="s">
        <v>1</v>
      </c>
    </row>
    <row r="550" spans="1:3" ht="12.75">
      <c r="A550" s="3" t="s">
        <v>552</v>
      </c>
      <c r="B550" s="4" t="s">
        <v>1</v>
      </c>
      <c r="C550" s="4" t="s">
        <v>1</v>
      </c>
    </row>
    <row r="551" spans="1:3" ht="12.75">
      <c r="A551" s="3" t="s">
        <v>553</v>
      </c>
      <c r="B551" s="4" t="s">
        <v>1</v>
      </c>
      <c r="C551" s="4" t="s">
        <v>1</v>
      </c>
    </row>
    <row r="552" spans="1:3" ht="12.75">
      <c r="A552" s="3" t="s">
        <v>554</v>
      </c>
      <c r="B552" s="4" t="s">
        <v>1</v>
      </c>
      <c r="C552" s="4" t="s">
        <v>1</v>
      </c>
    </row>
    <row r="553" spans="1:3" ht="12.75">
      <c r="A553" s="3" t="s">
        <v>555</v>
      </c>
      <c r="B553" s="4" t="s">
        <v>1</v>
      </c>
      <c r="C553" s="4" t="s">
        <v>1</v>
      </c>
    </row>
    <row r="554" spans="1:3" ht="12.75">
      <c r="A554" s="3" t="s">
        <v>556</v>
      </c>
      <c r="B554" s="4" t="s">
        <v>1</v>
      </c>
      <c r="C554" s="4" t="s">
        <v>1</v>
      </c>
    </row>
    <row r="555" spans="1:3" ht="12.75">
      <c r="A555" s="3" t="s">
        <v>557</v>
      </c>
      <c r="B555" s="4" t="s">
        <v>1</v>
      </c>
      <c r="C555" s="4" t="s">
        <v>1</v>
      </c>
    </row>
    <row r="556" spans="1:3" ht="12.75">
      <c r="A556" s="3" t="s">
        <v>558</v>
      </c>
      <c r="B556" s="5">
        <v>1747595</v>
      </c>
      <c r="C556" s="5">
        <v>4845</v>
      </c>
    </row>
    <row r="557" spans="1:3" ht="12.75">
      <c r="A557" s="3" t="s">
        <v>559</v>
      </c>
      <c r="B557" s="5">
        <v>1747595</v>
      </c>
      <c r="C557" s="5">
        <v>4845</v>
      </c>
    </row>
    <row r="558" spans="1:3" ht="12.75">
      <c r="A558" s="3" t="s">
        <v>560</v>
      </c>
      <c r="B558" s="5">
        <v>86265</v>
      </c>
      <c r="C558" s="5">
        <v>1211</v>
      </c>
    </row>
    <row r="559" spans="1:3" ht="12.75">
      <c r="A559" s="3" t="s">
        <v>561</v>
      </c>
      <c r="B559" s="4" t="s">
        <v>1</v>
      </c>
      <c r="C559" s="4" t="s">
        <v>1</v>
      </c>
    </row>
    <row r="560" spans="1:3" ht="12.75">
      <c r="A560" s="3" t="s">
        <v>562</v>
      </c>
      <c r="B560" s="4" t="s">
        <v>1</v>
      </c>
      <c r="C560" s="4" t="s">
        <v>1</v>
      </c>
    </row>
    <row r="561" spans="1:3" ht="12.75">
      <c r="A561" s="3" t="s">
        <v>563</v>
      </c>
      <c r="B561" s="4" t="s">
        <v>1</v>
      </c>
      <c r="C561" s="4" t="s">
        <v>1</v>
      </c>
    </row>
    <row r="562" spans="1:3" ht="12.75">
      <c r="A562" s="3" t="s">
        <v>564</v>
      </c>
      <c r="B562" s="4" t="s">
        <v>1</v>
      </c>
      <c r="C562" s="4" t="s">
        <v>1</v>
      </c>
    </row>
    <row r="563" spans="1:3" ht="12.75">
      <c r="A563" s="3" t="s">
        <v>565</v>
      </c>
      <c r="B563" s="4" t="s">
        <v>1</v>
      </c>
      <c r="C563" s="4" t="s">
        <v>1</v>
      </c>
    </row>
    <row r="564" spans="1:3" ht="12.75">
      <c r="A564" s="3" t="s">
        <v>566</v>
      </c>
      <c r="B564" s="4" t="s">
        <v>1</v>
      </c>
      <c r="C564" s="4" t="s">
        <v>1</v>
      </c>
    </row>
    <row r="565" spans="1:3" ht="12.75">
      <c r="A565" s="3" t="s">
        <v>567</v>
      </c>
      <c r="B565" s="4" t="s">
        <v>1</v>
      </c>
      <c r="C565" s="4" t="s">
        <v>1</v>
      </c>
    </row>
    <row r="566" spans="1:3" ht="12.75">
      <c r="A566" s="3" t="s">
        <v>568</v>
      </c>
      <c r="B566" s="4" t="s">
        <v>1</v>
      </c>
      <c r="C566" s="4" t="s">
        <v>1</v>
      </c>
    </row>
    <row r="567" spans="1:3" ht="12.75">
      <c r="A567" s="3" t="s">
        <v>569</v>
      </c>
      <c r="B567" s="4" t="s">
        <v>1</v>
      </c>
      <c r="C567" s="4" t="s">
        <v>1</v>
      </c>
    </row>
    <row r="568" spans="1:3" ht="12.75">
      <c r="A568" s="3" t="s">
        <v>570</v>
      </c>
      <c r="B568" s="4" t="s">
        <v>1</v>
      </c>
      <c r="C568" s="4" t="s">
        <v>1</v>
      </c>
    </row>
    <row r="569" spans="1:3" ht="12.75">
      <c r="A569" s="3" t="s">
        <v>571</v>
      </c>
      <c r="B569" s="4" t="s">
        <v>1</v>
      </c>
      <c r="C569" s="4" t="s">
        <v>1</v>
      </c>
    </row>
    <row r="570" spans="1:3" ht="12.75">
      <c r="A570" s="3" t="s">
        <v>572</v>
      </c>
      <c r="B570" s="4" t="s">
        <v>1</v>
      </c>
      <c r="C570" s="4" t="s">
        <v>1</v>
      </c>
    </row>
    <row r="571" spans="1:3" ht="12.75">
      <c r="A571" s="3" t="s">
        <v>573</v>
      </c>
      <c r="B571" s="4" t="s">
        <v>1</v>
      </c>
      <c r="C571" s="4" t="s">
        <v>1</v>
      </c>
    </row>
    <row r="572" spans="1:3" ht="12.75">
      <c r="A572" s="3" t="s">
        <v>574</v>
      </c>
      <c r="B572" s="4" t="s">
        <v>1</v>
      </c>
      <c r="C572" s="4" t="s">
        <v>1</v>
      </c>
    </row>
    <row r="573" spans="1:3" ht="12.75">
      <c r="A573" s="3" t="s">
        <v>575</v>
      </c>
      <c r="B573" s="4" t="s">
        <v>1</v>
      </c>
      <c r="C573" s="4" t="s">
        <v>1</v>
      </c>
    </row>
    <row r="574" spans="1:3" ht="12.75">
      <c r="A574" s="3" t="s">
        <v>576</v>
      </c>
      <c r="B574" s="4" t="s">
        <v>1</v>
      </c>
      <c r="C574" s="4" t="s">
        <v>1</v>
      </c>
    </row>
    <row r="575" spans="1:3" ht="12.75">
      <c r="A575" s="3" t="s">
        <v>577</v>
      </c>
      <c r="B575" s="4" t="s">
        <v>1</v>
      </c>
      <c r="C575" s="4" t="s">
        <v>1</v>
      </c>
    </row>
    <row r="576" spans="1:3" ht="12.75">
      <c r="A576" s="3" t="s">
        <v>578</v>
      </c>
      <c r="B576" s="4" t="s">
        <v>1</v>
      </c>
      <c r="C576" s="4" t="s">
        <v>1</v>
      </c>
    </row>
    <row r="577" spans="1:3" ht="12.75">
      <c r="A577" s="3" t="s">
        <v>579</v>
      </c>
      <c r="B577" s="4" t="s">
        <v>1</v>
      </c>
      <c r="C577" s="4" t="s">
        <v>1</v>
      </c>
    </row>
    <row r="578" spans="1:3" ht="12.75">
      <c r="A578" s="3" t="s">
        <v>580</v>
      </c>
      <c r="B578" s="4" t="s">
        <v>1</v>
      </c>
      <c r="C578" s="4" t="s">
        <v>1</v>
      </c>
    </row>
    <row r="579" spans="1:3" ht="12.75">
      <c r="A579" s="3" t="s">
        <v>581</v>
      </c>
      <c r="B579" s="4" t="s">
        <v>1</v>
      </c>
      <c r="C579" s="4" t="s">
        <v>1</v>
      </c>
    </row>
    <row r="580" spans="1:3" ht="12.75">
      <c r="A580" s="3" t="s">
        <v>582</v>
      </c>
      <c r="B580" s="4" t="s">
        <v>1</v>
      </c>
      <c r="C580" s="4" t="s">
        <v>1</v>
      </c>
    </row>
    <row r="581" spans="1:3" ht="12.75">
      <c r="A581" s="3" t="s">
        <v>583</v>
      </c>
      <c r="B581" s="5">
        <v>48</v>
      </c>
      <c r="C581" s="5">
        <v>1</v>
      </c>
    </row>
    <row r="582" spans="1:3" ht="12.75">
      <c r="A582" s="3" t="s">
        <v>584</v>
      </c>
      <c r="B582" s="5">
        <v>48</v>
      </c>
      <c r="C582" s="5">
        <v>1</v>
      </c>
    </row>
    <row r="583" spans="1:3" ht="12.75">
      <c r="A583" s="3" t="s">
        <v>585</v>
      </c>
      <c r="B583" s="4" t="s">
        <v>1</v>
      </c>
      <c r="C583" s="4" t="s">
        <v>1</v>
      </c>
    </row>
    <row r="584" spans="1:3" ht="12.75">
      <c r="A584" s="3" t="s">
        <v>586</v>
      </c>
      <c r="B584" s="4" t="s">
        <v>1</v>
      </c>
      <c r="C584" s="4" t="s">
        <v>1</v>
      </c>
    </row>
    <row r="585" spans="1:3" ht="12.75">
      <c r="A585" s="3" t="s">
        <v>587</v>
      </c>
      <c r="B585" s="4" t="s">
        <v>1</v>
      </c>
      <c r="C585" s="4" t="s">
        <v>1</v>
      </c>
    </row>
    <row r="586" spans="1:3" ht="12.75">
      <c r="A586" s="3" t="s">
        <v>588</v>
      </c>
      <c r="B586" s="4" t="s">
        <v>1</v>
      </c>
      <c r="C586" s="4" t="s">
        <v>1</v>
      </c>
    </row>
    <row r="587" spans="1:3" ht="12.75">
      <c r="A587" s="3" t="s">
        <v>589</v>
      </c>
      <c r="B587" s="4" t="s">
        <v>1</v>
      </c>
      <c r="C587" s="4" t="s">
        <v>1</v>
      </c>
    </row>
    <row r="588" spans="1:3" ht="12.75">
      <c r="A588" s="3" t="s">
        <v>590</v>
      </c>
      <c r="B588" s="4" t="s">
        <v>1</v>
      </c>
      <c r="C588" s="4" t="s">
        <v>1</v>
      </c>
    </row>
    <row r="589" spans="1:3" ht="12.75">
      <c r="A589" s="3" t="s">
        <v>591</v>
      </c>
      <c r="B589" s="4" t="s">
        <v>1</v>
      </c>
      <c r="C589" s="4" t="s">
        <v>1</v>
      </c>
    </row>
    <row r="590" spans="1:3" ht="12.75">
      <c r="A590" s="3" t="s">
        <v>592</v>
      </c>
      <c r="B590" s="4" t="s">
        <v>1</v>
      </c>
      <c r="C590" s="4" t="s">
        <v>1</v>
      </c>
    </row>
    <row r="591" spans="1:3" ht="12.75">
      <c r="A591" s="3" t="s">
        <v>593</v>
      </c>
      <c r="B591" s="5">
        <v>9897</v>
      </c>
      <c r="C591" s="5">
        <v>129</v>
      </c>
    </row>
    <row r="592" spans="1:3" ht="12.75">
      <c r="A592" s="3" t="s">
        <v>594</v>
      </c>
      <c r="B592" s="5">
        <v>9897</v>
      </c>
      <c r="C592" s="5">
        <v>129</v>
      </c>
    </row>
    <row r="593" spans="1:3" ht="12.75">
      <c r="A593" s="3" t="s">
        <v>595</v>
      </c>
      <c r="B593" s="4" t="s">
        <v>1</v>
      </c>
      <c r="C593" s="4" t="s">
        <v>1</v>
      </c>
    </row>
    <row r="594" spans="1:3" ht="12.75">
      <c r="A594" s="3" t="s">
        <v>596</v>
      </c>
      <c r="B594" s="4" t="s">
        <v>1</v>
      </c>
      <c r="C594" s="4" t="s">
        <v>1</v>
      </c>
    </row>
    <row r="595" spans="1:3" ht="12.75">
      <c r="A595" s="3" t="s">
        <v>597</v>
      </c>
      <c r="B595" s="5">
        <v>76320</v>
      </c>
      <c r="C595" s="5">
        <v>1081</v>
      </c>
    </row>
    <row r="596" spans="1:3" ht="12.75">
      <c r="A596" s="3" t="s">
        <v>598</v>
      </c>
      <c r="B596" s="5">
        <v>75982</v>
      </c>
      <c r="C596" s="5">
        <v>1079</v>
      </c>
    </row>
    <row r="597" spans="1:3" ht="12.75">
      <c r="A597" s="3" t="s">
        <v>599</v>
      </c>
      <c r="B597" s="4" t="s">
        <v>1</v>
      </c>
      <c r="C597" s="4" t="s">
        <v>1</v>
      </c>
    </row>
    <row r="598" spans="1:3" ht="12.75">
      <c r="A598" s="3" t="s">
        <v>600</v>
      </c>
      <c r="B598" s="4" t="s">
        <v>1</v>
      </c>
      <c r="C598" s="4" t="s">
        <v>1</v>
      </c>
    </row>
    <row r="599" spans="1:3" ht="12.75">
      <c r="A599" s="3" t="s">
        <v>601</v>
      </c>
      <c r="B599" s="4" t="s">
        <v>1</v>
      </c>
      <c r="C599" s="4" t="s">
        <v>1</v>
      </c>
    </row>
    <row r="600" spans="1:3" ht="12.75">
      <c r="A600" s="3" t="s">
        <v>602</v>
      </c>
      <c r="B600" s="4" t="s">
        <v>1</v>
      </c>
      <c r="C600" s="4" t="s">
        <v>1</v>
      </c>
    </row>
    <row r="601" spans="1:3" ht="12.75">
      <c r="A601" s="3" t="s">
        <v>603</v>
      </c>
      <c r="B601" s="4" t="s">
        <v>1</v>
      </c>
      <c r="C601" s="4" t="s">
        <v>1</v>
      </c>
    </row>
    <row r="602" spans="1:3" ht="12.75">
      <c r="A602" s="3" t="s">
        <v>604</v>
      </c>
      <c r="B602" s="5">
        <v>338</v>
      </c>
      <c r="C602" s="5">
        <v>2</v>
      </c>
    </row>
    <row r="603" spans="1:3" ht="12.75">
      <c r="A603" s="3" t="s">
        <v>605</v>
      </c>
      <c r="B603" s="4" t="s">
        <v>1</v>
      </c>
      <c r="C603" s="4" t="s">
        <v>1</v>
      </c>
    </row>
    <row r="604" spans="1:3" ht="12.75">
      <c r="A604" s="3" t="s">
        <v>606</v>
      </c>
      <c r="B604" s="5">
        <v>264</v>
      </c>
      <c r="C604" s="5">
        <v>24</v>
      </c>
    </row>
    <row r="605" spans="1:3" ht="12.75">
      <c r="A605" s="3" t="s">
        <v>607</v>
      </c>
      <c r="B605" s="4" t="s">
        <v>1</v>
      </c>
      <c r="C605" s="4" t="s">
        <v>1</v>
      </c>
    </row>
    <row r="606" spans="1:3" ht="12.75">
      <c r="A606" s="3" t="s">
        <v>608</v>
      </c>
      <c r="B606" s="4" t="s">
        <v>1</v>
      </c>
      <c r="C606" s="4" t="s">
        <v>1</v>
      </c>
    </row>
    <row r="607" spans="1:3" ht="12.75">
      <c r="A607" s="3" t="s">
        <v>609</v>
      </c>
      <c r="B607" s="4" t="s">
        <v>1</v>
      </c>
      <c r="C607" s="4" t="s">
        <v>1</v>
      </c>
    </row>
    <row r="608" spans="1:3" ht="12.75">
      <c r="A608" s="3" t="s">
        <v>610</v>
      </c>
      <c r="B608" s="4" t="s">
        <v>1</v>
      </c>
      <c r="C608" s="4" t="s">
        <v>1</v>
      </c>
    </row>
    <row r="609" spans="1:3" ht="12.75">
      <c r="A609" s="3" t="s">
        <v>611</v>
      </c>
      <c r="B609" s="4" t="s">
        <v>1</v>
      </c>
      <c r="C609" s="4" t="s">
        <v>1</v>
      </c>
    </row>
    <row r="610" spans="1:3" ht="12.75">
      <c r="A610" s="3" t="s">
        <v>612</v>
      </c>
      <c r="B610" s="5">
        <v>231</v>
      </c>
      <c r="C610" s="5">
        <v>24</v>
      </c>
    </row>
    <row r="611" spans="1:3" ht="12.75">
      <c r="A611" s="3" t="s">
        <v>613</v>
      </c>
      <c r="B611" s="4" t="s">
        <v>1</v>
      </c>
      <c r="C611" s="4" t="s">
        <v>1</v>
      </c>
    </row>
    <row r="612" spans="1:3" ht="12.75">
      <c r="A612" s="3" t="s">
        <v>614</v>
      </c>
      <c r="B612" s="5">
        <v>231</v>
      </c>
      <c r="C612" s="5">
        <v>24</v>
      </c>
    </row>
    <row r="613" spans="1:3" ht="12.75">
      <c r="A613" s="3" t="s">
        <v>615</v>
      </c>
      <c r="B613" s="5">
        <v>33</v>
      </c>
      <c r="C613" s="5">
        <v>0</v>
      </c>
    </row>
    <row r="614" spans="1:3" ht="12.75">
      <c r="A614" s="3" t="s">
        <v>616</v>
      </c>
      <c r="B614" s="4" t="s">
        <v>1</v>
      </c>
      <c r="C614" s="4" t="s">
        <v>1</v>
      </c>
    </row>
    <row r="615" spans="1:3" ht="12.75">
      <c r="A615" s="3" t="s">
        <v>617</v>
      </c>
      <c r="B615" s="5">
        <v>33</v>
      </c>
      <c r="C615" s="5">
        <v>0</v>
      </c>
    </row>
    <row r="616" spans="1:3" ht="12.75">
      <c r="A616" s="3" t="s">
        <v>618</v>
      </c>
      <c r="B616" s="4" t="s">
        <v>1</v>
      </c>
      <c r="C616" s="4" t="s">
        <v>1</v>
      </c>
    </row>
    <row r="617" spans="1:3" ht="12.75">
      <c r="A617" s="3" t="s">
        <v>619</v>
      </c>
      <c r="B617" s="4" t="s">
        <v>1</v>
      </c>
      <c r="C617" s="4" t="s">
        <v>1</v>
      </c>
    </row>
    <row r="618" spans="1:3" ht="12.75">
      <c r="A618" s="3" t="s">
        <v>620</v>
      </c>
      <c r="B618" s="4" t="s">
        <v>1</v>
      </c>
      <c r="C618" s="4" t="s">
        <v>1</v>
      </c>
    </row>
    <row r="619" spans="1:3" ht="12.75">
      <c r="A619" s="3" t="s">
        <v>621</v>
      </c>
      <c r="B619" s="4" t="s">
        <v>1</v>
      </c>
      <c r="C619" s="4" t="s">
        <v>1</v>
      </c>
    </row>
    <row r="620" spans="1:3" ht="12.75">
      <c r="A620" s="3" t="s">
        <v>622</v>
      </c>
      <c r="B620" s="4" t="s">
        <v>1</v>
      </c>
      <c r="C620" s="4" t="s">
        <v>1</v>
      </c>
    </row>
    <row r="621" spans="1:3" ht="12.75">
      <c r="A621" s="3" t="s">
        <v>623</v>
      </c>
      <c r="B621" s="4" t="s">
        <v>1</v>
      </c>
      <c r="C621" s="4" t="s">
        <v>1</v>
      </c>
    </row>
    <row r="622" spans="1:3" ht="12.75">
      <c r="A622" s="3" t="s">
        <v>624</v>
      </c>
      <c r="B622" s="4" t="s">
        <v>1</v>
      </c>
      <c r="C622" s="4" t="s">
        <v>1</v>
      </c>
    </row>
    <row r="623" spans="1:3" ht="12.75">
      <c r="A623" s="3" t="s">
        <v>625</v>
      </c>
      <c r="B623" s="4" t="s">
        <v>1</v>
      </c>
      <c r="C623" s="4" t="s">
        <v>1</v>
      </c>
    </row>
    <row r="624" spans="1:3" ht="12.75">
      <c r="A624" s="3" t="s">
        <v>626</v>
      </c>
      <c r="B624" s="4" t="s">
        <v>1</v>
      </c>
      <c r="C624" s="4" t="s">
        <v>1</v>
      </c>
    </row>
    <row r="625" spans="1:3" ht="12.75">
      <c r="A625" s="3" t="s">
        <v>627</v>
      </c>
      <c r="B625" s="4" t="s">
        <v>1</v>
      </c>
      <c r="C625" s="4" t="s">
        <v>1</v>
      </c>
    </row>
    <row r="626" spans="1:3" ht="12.75">
      <c r="A626" s="3" t="s">
        <v>628</v>
      </c>
      <c r="B626" s="4" t="s">
        <v>1</v>
      </c>
      <c r="C626" s="4" t="s">
        <v>1</v>
      </c>
    </row>
    <row r="627" spans="1:3" ht="12.75">
      <c r="A627" s="3" t="s">
        <v>629</v>
      </c>
      <c r="B627" s="4" t="s">
        <v>1</v>
      </c>
      <c r="C627" s="4" t="s">
        <v>1</v>
      </c>
    </row>
    <row r="628" spans="1:3" ht="12.75">
      <c r="A628" s="3" t="s">
        <v>630</v>
      </c>
      <c r="B628" s="4" t="s">
        <v>1</v>
      </c>
      <c r="C628" s="4" t="s">
        <v>1</v>
      </c>
    </row>
    <row r="629" spans="1:3" ht="12.75">
      <c r="A629" s="3" t="s">
        <v>631</v>
      </c>
      <c r="B629" s="4" t="s">
        <v>1</v>
      </c>
      <c r="C629" s="4" t="s">
        <v>1</v>
      </c>
    </row>
    <row r="630" spans="1:3" ht="12.75">
      <c r="A630" s="3" t="s">
        <v>632</v>
      </c>
      <c r="B630" s="4" t="s">
        <v>1</v>
      </c>
      <c r="C630" s="4" t="s">
        <v>1</v>
      </c>
    </row>
    <row r="631" spans="1:3" ht="12.75">
      <c r="A631" s="3" t="s">
        <v>633</v>
      </c>
      <c r="B631" s="4" t="s">
        <v>1</v>
      </c>
      <c r="C631" s="4" t="s">
        <v>1</v>
      </c>
    </row>
    <row r="632" spans="1:3" ht="12.75">
      <c r="A632" s="3" t="s">
        <v>634</v>
      </c>
      <c r="B632" s="4" t="s">
        <v>1</v>
      </c>
      <c r="C632" s="4" t="s">
        <v>1</v>
      </c>
    </row>
    <row r="633" spans="1:3" ht="12.75">
      <c r="A633" s="3" t="s">
        <v>635</v>
      </c>
      <c r="B633" s="4" t="s">
        <v>1</v>
      </c>
      <c r="C633" s="4" t="s">
        <v>1</v>
      </c>
    </row>
    <row r="634" spans="1:3" ht="12.75">
      <c r="A634" s="3" t="s">
        <v>636</v>
      </c>
      <c r="B634" s="4" t="s">
        <v>1</v>
      </c>
      <c r="C634" s="4" t="s">
        <v>1</v>
      </c>
    </row>
    <row r="635" spans="1:3" ht="12.75">
      <c r="A635" s="3" t="s">
        <v>637</v>
      </c>
      <c r="B635" s="4" t="s">
        <v>1</v>
      </c>
      <c r="C635" s="4" t="s">
        <v>1</v>
      </c>
    </row>
    <row r="636" spans="1:3" ht="12.75">
      <c r="A636" s="3" t="s">
        <v>638</v>
      </c>
      <c r="B636" s="4" t="s">
        <v>1</v>
      </c>
      <c r="C636" s="4" t="s">
        <v>1</v>
      </c>
    </row>
    <row r="637" spans="1:3" ht="12.75">
      <c r="A637" s="3" t="s">
        <v>639</v>
      </c>
      <c r="B637" s="4" t="s">
        <v>1</v>
      </c>
      <c r="C637" s="4" t="s">
        <v>1</v>
      </c>
    </row>
    <row r="638" spans="1:3" ht="12.75">
      <c r="A638" s="3" t="s">
        <v>640</v>
      </c>
      <c r="B638" s="4" t="s">
        <v>1</v>
      </c>
      <c r="C638" s="4" t="s">
        <v>1</v>
      </c>
    </row>
    <row r="639" spans="1:3" ht="12.75">
      <c r="A639" s="3" t="s">
        <v>641</v>
      </c>
      <c r="B639" s="4" t="s">
        <v>1</v>
      </c>
      <c r="C639" s="4" t="s">
        <v>1</v>
      </c>
    </row>
    <row r="640" spans="1:3" ht="12.75">
      <c r="A640" s="3" t="s">
        <v>642</v>
      </c>
      <c r="B640" s="4" t="s">
        <v>1</v>
      </c>
      <c r="C640" s="4" t="s">
        <v>1</v>
      </c>
    </row>
    <row r="641" spans="1:3" ht="12.75">
      <c r="A641" s="3" t="s">
        <v>643</v>
      </c>
      <c r="B641" s="4" t="s">
        <v>1</v>
      </c>
      <c r="C641" s="4" t="s">
        <v>1</v>
      </c>
    </row>
    <row r="642" spans="1:3" ht="12.75">
      <c r="A642" s="3" t="s">
        <v>644</v>
      </c>
      <c r="B642" s="4" t="s">
        <v>1</v>
      </c>
      <c r="C642" s="4" t="s">
        <v>1</v>
      </c>
    </row>
    <row r="643" spans="1:3" ht="12.75">
      <c r="A643" s="3" t="s">
        <v>645</v>
      </c>
      <c r="B643" s="4" t="s">
        <v>1</v>
      </c>
      <c r="C643" s="4" t="s">
        <v>1</v>
      </c>
    </row>
    <row r="644" spans="1:3" ht="12.75">
      <c r="A644" s="3" t="s">
        <v>646</v>
      </c>
      <c r="B644" s="4" t="s">
        <v>1</v>
      </c>
      <c r="C644" s="4" t="s">
        <v>1</v>
      </c>
    </row>
    <row r="645" spans="1:3" ht="12.75">
      <c r="A645" s="3" t="s">
        <v>647</v>
      </c>
      <c r="B645" s="4" t="s">
        <v>1</v>
      </c>
      <c r="C645" s="4" t="s">
        <v>1</v>
      </c>
    </row>
    <row r="646" spans="1:3" ht="12.75">
      <c r="A646" s="3" t="s">
        <v>648</v>
      </c>
      <c r="B646" s="4" t="s">
        <v>1</v>
      </c>
      <c r="C646" s="4" t="s">
        <v>1</v>
      </c>
    </row>
    <row r="647" spans="1:3" ht="12.75">
      <c r="A647" s="3" t="s">
        <v>649</v>
      </c>
      <c r="B647" s="4" t="s">
        <v>1</v>
      </c>
      <c r="C647" s="4" t="s">
        <v>1</v>
      </c>
    </row>
    <row r="648" spans="1:3" ht="12.75">
      <c r="A648" s="3" t="s">
        <v>650</v>
      </c>
      <c r="B648" s="4" t="s">
        <v>1</v>
      </c>
      <c r="C648" s="4" t="s">
        <v>1</v>
      </c>
    </row>
    <row r="649" spans="1:3" ht="12.75">
      <c r="A649" s="3" t="s">
        <v>651</v>
      </c>
      <c r="B649" s="4" t="s">
        <v>1</v>
      </c>
      <c r="C649" s="4" t="s">
        <v>1</v>
      </c>
    </row>
    <row r="650" spans="1:3" ht="12.75">
      <c r="A650" s="3" t="s">
        <v>652</v>
      </c>
      <c r="B650" s="4" t="s">
        <v>1</v>
      </c>
      <c r="C650" s="4" t="s">
        <v>1</v>
      </c>
    </row>
    <row r="651" spans="1:3" ht="12.75">
      <c r="A651" s="3" t="s">
        <v>653</v>
      </c>
      <c r="B651" s="4" t="s">
        <v>1</v>
      </c>
      <c r="C651" s="4" t="s">
        <v>1</v>
      </c>
    </row>
    <row r="652" spans="1:3" ht="12.75">
      <c r="A652" s="3" t="s">
        <v>654</v>
      </c>
      <c r="B652" s="4" t="s">
        <v>1</v>
      </c>
      <c r="C652" s="4" t="s">
        <v>1</v>
      </c>
    </row>
    <row r="653" spans="1:3" ht="12.75">
      <c r="A653" s="3" t="s">
        <v>655</v>
      </c>
      <c r="B653" s="4" t="s">
        <v>1</v>
      </c>
      <c r="C653" s="4" t="s">
        <v>1</v>
      </c>
    </row>
    <row r="654" spans="1:3" ht="12.75">
      <c r="A654" s="3" t="s">
        <v>656</v>
      </c>
      <c r="B654" s="4" t="s">
        <v>1</v>
      </c>
      <c r="C654" s="4" t="s">
        <v>1</v>
      </c>
    </row>
    <row r="655" spans="1:3" ht="12.75">
      <c r="A655" s="3" t="s">
        <v>657</v>
      </c>
      <c r="B655" s="4" t="s">
        <v>1</v>
      </c>
      <c r="C655" s="4" t="s">
        <v>1</v>
      </c>
    </row>
    <row r="656" spans="1:3" ht="12.75">
      <c r="A656" s="3" t="s">
        <v>658</v>
      </c>
      <c r="B656" s="4" t="s">
        <v>1</v>
      </c>
      <c r="C656" s="4" t="s">
        <v>1</v>
      </c>
    </row>
    <row r="657" spans="1:3" ht="12.75">
      <c r="A657" s="3" t="s">
        <v>659</v>
      </c>
      <c r="B657" s="4" t="s">
        <v>1</v>
      </c>
      <c r="C657" s="4" t="s">
        <v>1</v>
      </c>
    </row>
    <row r="658" spans="1:3" ht="12.75">
      <c r="A658" s="3" t="s">
        <v>660</v>
      </c>
      <c r="B658" s="4" t="s">
        <v>1</v>
      </c>
      <c r="C658" s="4" t="s">
        <v>1</v>
      </c>
    </row>
    <row r="659" spans="1:3" ht="12.75">
      <c r="A659" s="3" t="s">
        <v>661</v>
      </c>
      <c r="B659" s="4" t="s">
        <v>1</v>
      </c>
      <c r="C659" s="4" t="s">
        <v>1</v>
      </c>
    </row>
    <row r="660" spans="1:3" ht="12.75">
      <c r="A660" s="3" t="s">
        <v>662</v>
      </c>
      <c r="B660" s="4" t="s">
        <v>1</v>
      </c>
      <c r="C660" s="4" t="s">
        <v>1</v>
      </c>
    </row>
    <row r="661" spans="1:3" ht="12.75">
      <c r="A661" s="3" t="s">
        <v>663</v>
      </c>
      <c r="B661" s="4" t="s">
        <v>1</v>
      </c>
      <c r="C661" s="4" t="s">
        <v>1</v>
      </c>
    </row>
    <row r="662" spans="1:3" ht="12.75">
      <c r="A662" s="3" t="s">
        <v>664</v>
      </c>
      <c r="B662" s="4" t="s">
        <v>1</v>
      </c>
      <c r="C662" s="4" t="s">
        <v>1</v>
      </c>
    </row>
    <row r="663" spans="1:3" ht="12.75">
      <c r="A663" s="3" t="s">
        <v>665</v>
      </c>
      <c r="B663" s="4" t="s">
        <v>1</v>
      </c>
      <c r="C663" s="4" t="s">
        <v>1</v>
      </c>
    </row>
    <row r="664" spans="1:3" ht="12.75">
      <c r="A664" s="3" t="s">
        <v>666</v>
      </c>
      <c r="B664" s="4" t="s">
        <v>1</v>
      </c>
      <c r="C664" s="4" t="s">
        <v>1</v>
      </c>
    </row>
    <row r="665" spans="1:3" ht="12.75">
      <c r="A665" s="3" t="s">
        <v>667</v>
      </c>
      <c r="B665" s="4" t="s">
        <v>1</v>
      </c>
      <c r="C665" s="4" t="s">
        <v>1</v>
      </c>
    </row>
    <row r="666" spans="1:3" ht="12.75">
      <c r="A666" s="3" t="s">
        <v>668</v>
      </c>
      <c r="B666" s="4" t="s">
        <v>1</v>
      </c>
      <c r="C666" s="4" t="s">
        <v>1</v>
      </c>
    </row>
    <row r="667" spans="1:3" ht="12.75">
      <c r="A667" s="3" t="s">
        <v>669</v>
      </c>
      <c r="B667" s="4" t="s">
        <v>1</v>
      </c>
      <c r="C667" s="4" t="s">
        <v>1</v>
      </c>
    </row>
    <row r="668" spans="1:3" ht="12.75">
      <c r="A668" s="3" t="s">
        <v>670</v>
      </c>
      <c r="B668" s="4" t="s">
        <v>1</v>
      </c>
      <c r="C668" s="4" t="s">
        <v>1</v>
      </c>
    </row>
    <row r="669" spans="1:3" ht="12.75">
      <c r="A669" s="3" t="s">
        <v>671</v>
      </c>
      <c r="B669" s="4" t="s">
        <v>1</v>
      </c>
      <c r="C669" s="4" t="s">
        <v>1</v>
      </c>
    </row>
    <row r="670" spans="1:3" ht="12.75">
      <c r="A670" s="3" t="s">
        <v>672</v>
      </c>
      <c r="B670" s="4" t="s">
        <v>1</v>
      </c>
      <c r="C670" s="4" t="s">
        <v>1</v>
      </c>
    </row>
    <row r="671" spans="1:3" ht="12.75">
      <c r="A671" s="3" t="s">
        <v>673</v>
      </c>
      <c r="B671" s="4" t="s">
        <v>1</v>
      </c>
      <c r="C671" s="4" t="s">
        <v>1</v>
      </c>
    </row>
    <row r="672" spans="1:3" ht="12.75">
      <c r="A672" s="3" t="s">
        <v>674</v>
      </c>
      <c r="B672" s="4" t="s">
        <v>1</v>
      </c>
      <c r="C672" s="4" t="s">
        <v>1</v>
      </c>
    </row>
    <row r="673" spans="1:3" ht="12.75">
      <c r="A673" s="3" t="s">
        <v>675</v>
      </c>
      <c r="B673" s="4" t="s">
        <v>1</v>
      </c>
      <c r="C673" s="4" t="s">
        <v>1</v>
      </c>
    </row>
    <row r="674" spans="1:3" ht="12.75">
      <c r="A674" s="3" t="s">
        <v>676</v>
      </c>
      <c r="B674" s="4" t="s">
        <v>1</v>
      </c>
      <c r="C674" s="4" t="s">
        <v>1</v>
      </c>
    </row>
    <row r="675" spans="1:3" ht="12.75">
      <c r="A675" s="3" t="s">
        <v>677</v>
      </c>
      <c r="B675" s="4" t="s">
        <v>1</v>
      </c>
      <c r="C675" s="4" t="s">
        <v>1</v>
      </c>
    </row>
    <row r="676" spans="1:3" ht="12.75">
      <c r="A676" s="3" t="s">
        <v>678</v>
      </c>
      <c r="B676" s="4" t="s">
        <v>1</v>
      </c>
      <c r="C676" s="4" t="s">
        <v>1</v>
      </c>
    </row>
    <row r="677" spans="1:3" ht="12.75">
      <c r="A677" s="3" t="s">
        <v>679</v>
      </c>
      <c r="B677" s="4" t="s">
        <v>1</v>
      </c>
      <c r="C677" s="4" t="s">
        <v>1</v>
      </c>
    </row>
    <row r="678" spans="1:3" ht="12.75">
      <c r="A678" s="3" t="s">
        <v>680</v>
      </c>
      <c r="B678" s="4" t="s">
        <v>1</v>
      </c>
      <c r="C678" s="4" t="s">
        <v>1</v>
      </c>
    </row>
    <row r="679" spans="1:3" ht="12.75">
      <c r="A679" s="3" t="s">
        <v>681</v>
      </c>
      <c r="B679" s="4" t="s">
        <v>1</v>
      </c>
      <c r="C679" s="4" t="s">
        <v>1</v>
      </c>
    </row>
    <row r="680" spans="1:3" ht="12.75">
      <c r="A680" s="3" t="s">
        <v>682</v>
      </c>
      <c r="B680" s="4" t="s">
        <v>1</v>
      </c>
      <c r="C680" s="4" t="s">
        <v>1</v>
      </c>
    </row>
    <row r="681" spans="1:3" ht="12.75">
      <c r="A681" s="3" t="s">
        <v>683</v>
      </c>
      <c r="B681" s="4" t="s">
        <v>1</v>
      </c>
      <c r="C681" s="4" t="s">
        <v>1</v>
      </c>
    </row>
    <row r="682" spans="1:3" ht="12.75">
      <c r="A682" s="3" t="s">
        <v>684</v>
      </c>
      <c r="B682" s="4" t="s">
        <v>1</v>
      </c>
      <c r="C682" s="4" t="s">
        <v>1</v>
      </c>
    </row>
    <row r="683" spans="1:3" ht="12.75">
      <c r="A683" s="3" t="s">
        <v>685</v>
      </c>
      <c r="B683" s="4" t="s">
        <v>1</v>
      </c>
      <c r="C683" s="4" t="s">
        <v>1</v>
      </c>
    </row>
    <row r="684" spans="1:3" ht="12.75">
      <c r="A684" s="3" t="s">
        <v>686</v>
      </c>
      <c r="B684" s="4" t="s">
        <v>1</v>
      </c>
      <c r="C684" s="4" t="s">
        <v>1</v>
      </c>
    </row>
    <row r="685" spans="1:3" ht="12.75">
      <c r="A685" s="3" t="s">
        <v>687</v>
      </c>
      <c r="B685" s="4" t="s">
        <v>1</v>
      </c>
      <c r="C685" s="4" t="s">
        <v>1</v>
      </c>
    </row>
    <row r="686" spans="1:3" ht="12.75">
      <c r="A686" s="3" t="s">
        <v>688</v>
      </c>
      <c r="B686" s="4" t="s">
        <v>1</v>
      </c>
      <c r="C686" s="4" t="s">
        <v>1</v>
      </c>
    </row>
    <row r="687" spans="1:3" ht="12.75">
      <c r="A687" s="3" t="s">
        <v>689</v>
      </c>
      <c r="B687" s="4" t="s">
        <v>1</v>
      </c>
      <c r="C687" s="4" t="s">
        <v>1</v>
      </c>
    </row>
    <row r="688" spans="1:3" ht="12.75">
      <c r="A688" s="3" t="s">
        <v>690</v>
      </c>
      <c r="B688" s="4" t="s">
        <v>1</v>
      </c>
      <c r="C688" s="4" t="s">
        <v>1</v>
      </c>
    </row>
    <row r="689" spans="1:3" ht="12.75">
      <c r="A689" s="3" t="s">
        <v>691</v>
      </c>
      <c r="B689" s="4" t="s">
        <v>1</v>
      </c>
      <c r="C689" s="4" t="s">
        <v>1</v>
      </c>
    </row>
    <row r="690" spans="1:3" ht="12.75">
      <c r="A690" s="3" t="s">
        <v>692</v>
      </c>
      <c r="B690" s="4" t="s">
        <v>1</v>
      </c>
      <c r="C690" s="4" t="s">
        <v>1</v>
      </c>
    </row>
    <row r="691" spans="1:3" ht="12.75">
      <c r="A691" s="3" t="s">
        <v>693</v>
      </c>
      <c r="B691" s="4" t="s">
        <v>1</v>
      </c>
      <c r="C691" s="4" t="s">
        <v>1</v>
      </c>
    </row>
    <row r="692" spans="1:3" ht="12.75">
      <c r="A692" s="3" t="s">
        <v>694</v>
      </c>
      <c r="B692" s="4" t="s">
        <v>1</v>
      </c>
      <c r="C692" s="4" t="s">
        <v>1</v>
      </c>
    </row>
    <row r="693" spans="1:3" ht="12.75">
      <c r="A693" s="3" t="s">
        <v>695</v>
      </c>
      <c r="B693" s="4" t="s">
        <v>1</v>
      </c>
      <c r="C693" s="4" t="s">
        <v>1</v>
      </c>
    </row>
    <row r="694" spans="1:3" ht="12.75">
      <c r="A694" s="3" t="s">
        <v>696</v>
      </c>
      <c r="B694" s="4" t="s">
        <v>1</v>
      </c>
      <c r="C694" s="4" t="s">
        <v>1</v>
      </c>
    </row>
    <row r="695" spans="1:3" ht="12.75">
      <c r="A695" s="3" t="s">
        <v>697</v>
      </c>
      <c r="B695" s="4" t="s">
        <v>1</v>
      </c>
      <c r="C695" s="4" t="s">
        <v>1</v>
      </c>
    </row>
    <row r="696" spans="1:3" ht="12.75">
      <c r="A696" s="3" t="s">
        <v>698</v>
      </c>
      <c r="B696" s="4" t="s">
        <v>1</v>
      </c>
      <c r="C696" s="4" t="s">
        <v>1</v>
      </c>
    </row>
    <row r="697" spans="1:3" ht="12.75">
      <c r="A697" s="3" t="s">
        <v>699</v>
      </c>
      <c r="B697" s="4" t="s">
        <v>1</v>
      </c>
      <c r="C697" s="4" t="s">
        <v>1</v>
      </c>
    </row>
    <row r="698" spans="1:3" ht="12.75">
      <c r="A698" s="3" t="s">
        <v>700</v>
      </c>
      <c r="B698" s="4" t="s">
        <v>1</v>
      </c>
      <c r="C698" s="4" t="s">
        <v>1</v>
      </c>
    </row>
    <row r="699" spans="1:3" ht="12.75">
      <c r="A699" s="3" t="s">
        <v>701</v>
      </c>
      <c r="B699" s="4" t="s">
        <v>1</v>
      </c>
      <c r="C699" s="4" t="s">
        <v>1</v>
      </c>
    </row>
    <row r="700" spans="1:3" ht="12.75">
      <c r="A700" s="3" t="s">
        <v>702</v>
      </c>
      <c r="B700" s="4" t="s">
        <v>1</v>
      </c>
      <c r="C700" s="4" t="s">
        <v>1</v>
      </c>
    </row>
    <row r="701" spans="1:3" ht="12.75">
      <c r="A701" s="3" t="s">
        <v>703</v>
      </c>
      <c r="B701" s="4" t="s">
        <v>1</v>
      </c>
      <c r="C701" s="4" t="s">
        <v>1</v>
      </c>
    </row>
    <row r="702" spans="1:3" ht="12.75">
      <c r="A702" s="3" t="s">
        <v>704</v>
      </c>
      <c r="B702" s="4" t="s">
        <v>1</v>
      </c>
      <c r="C702" s="4" t="s">
        <v>1</v>
      </c>
    </row>
    <row r="703" spans="1:3" ht="12.75">
      <c r="A703" s="3" t="s">
        <v>705</v>
      </c>
      <c r="B703" s="4" t="s">
        <v>1</v>
      </c>
      <c r="C703" s="4" t="s">
        <v>1</v>
      </c>
    </row>
    <row r="704" spans="1:3" ht="12.75">
      <c r="A704" s="3" t="s">
        <v>706</v>
      </c>
      <c r="B704" s="4" t="s">
        <v>1</v>
      </c>
      <c r="C704" s="4" t="s">
        <v>1</v>
      </c>
    </row>
    <row r="705" spans="1:3" ht="12.75">
      <c r="A705" s="3" t="s">
        <v>707</v>
      </c>
      <c r="B705" s="4" t="s">
        <v>1</v>
      </c>
      <c r="C705" s="4" t="s">
        <v>1</v>
      </c>
    </row>
    <row r="706" spans="1:3" ht="12.75">
      <c r="A706" s="3" t="s">
        <v>708</v>
      </c>
      <c r="B706" s="4" t="s">
        <v>1</v>
      </c>
      <c r="C706" s="4" t="s">
        <v>1</v>
      </c>
    </row>
    <row r="707" spans="1:3" ht="12.75">
      <c r="A707" s="3" t="s">
        <v>709</v>
      </c>
      <c r="B707" s="4" t="s">
        <v>1</v>
      </c>
      <c r="C707" s="4" t="s">
        <v>1</v>
      </c>
    </row>
    <row r="708" spans="1:3" ht="12.75">
      <c r="A708" s="3" t="s">
        <v>710</v>
      </c>
      <c r="B708" s="4" t="s">
        <v>1</v>
      </c>
      <c r="C708" s="4" t="s">
        <v>1</v>
      </c>
    </row>
    <row r="709" spans="1:3" ht="12.75">
      <c r="A709" s="3" t="s">
        <v>711</v>
      </c>
      <c r="B709" s="4" t="s">
        <v>1</v>
      </c>
      <c r="C709" s="4" t="s">
        <v>1</v>
      </c>
    </row>
    <row r="710" spans="1:3" ht="12.75">
      <c r="A710" s="3" t="s">
        <v>712</v>
      </c>
      <c r="B710" s="4" t="s">
        <v>1</v>
      </c>
      <c r="C710" s="4" t="s">
        <v>1</v>
      </c>
    </row>
    <row r="711" spans="1:3" ht="12.75">
      <c r="A711" s="3" t="s">
        <v>713</v>
      </c>
      <c r="B711" s="4" t="s">
        <v>1</v>
      </c>
      <c r="C711" s="4" t="s">
        <v>1</v>
      </c>
    </row>
    <row r="712" spans="1:3" ht="12.75">
      <c r="A712" s="3" t="s">
        <v>714</v>
      </c>
      <c r="B712" s="4" t="s">
        <v>1</v>
      </c>
      <c r="C712" s="4" t="s">
        <v>1</v>
      </c>
    </row>
    <row r="713" spans="1:3" ht="12.75">
      <c r="A713" s="3" t="s">
        <v>715</v>
      </c>
      <c r="B713" s="4" t="s">
        <v>1</v>
      </c>
      <c r="C713" s="4" t="s">
        <v>1</v>
      </c>
    </row>
    <row r="714" spans="1:3" ht="12.75">
      <c r="A714" s="3" t="s">
        <v>716</v>
      </c>
      <c r="B714" s="4" t="s">
        <v>1</v>
      </c>
      <c r="C714" s="4" t="s">
        <v>1</v>
      </c>
    </row>
    <row r="715" spans="1:3" ht="12.75">
      <c r="A715" s="3" t="s">
        <v>717</v>
      </c>
      <c r="B715" s="4" t="s">
        <v>1</v>
      </c>
      <c r="C715" s="4" t="s">
        <v>1</v>
      </c>
    </row>
    <row r="716" spans="1:3" ht="12.75">
      <c r="A716" s="3" t="s">
        <v>718</v>
      </c>
      <c r="B716" s="4" t="s">
        <v>1</v>
      </c>
      <c r="C716" s="4" t="s">
        <v>1</v>
      </c>
    </row>
    <row r="717" spans="1:3" ht="12.75">
      <c r="A717" s="3" t="s">
        <v>719</v>
      </c>
      <c r="B717" s="4" t="s">
        <v>1</v>
      </c>
      <c r="C717" s="4" t="s">
        <v>1</v>
      </c>
    </row>
    <row r="718" spans="1:3" ht="12.75">
      <c r="A718" s="3" t="s">
        <v>720</v>
      </c>
      <c r="B718" s="4" t="s">
        <v>1</v>
      </c>
      <c r="C718" s="4" t="s">
        <v>1</v>
      </c>
    </row>
    <row r="719" spans="1:3" ht="12.75">
      <c r="A719" s="3" t="s">
        <v>721</v>
      </c>
      <c r="B719" s="4" t="s">
        <v>1</v>
      </c>
      <c r="C719" s="4" t="s">
        <v>1</v>
      </c>
    </row>
    <row r="720" spans="1:3" ht="12.75">
      <c r="A720" s="3" t="s">
        <v>722</v>
      </c>
      <c r="B720" s="4" t="s">
        <v>1</v>
      </c>
      <c r="C720" s="4" t="s">
        <v>1</v>
      </c>
    </row>
    <row r="721" spans="1:3" ht="12.75">
      <c r="A721" s="3" t="s">
        <v>723</v>
      </c>
      <c r="B721" s="4" t="s">
        <v>1</v>
      </c>
      <c r="C721" s="4" t="s">
        <v>1</v>
      </c>
    </row>
    <row r="722" spans="1:3" ht="12.75">
      <c r="A722" s="3" t="s">
        <v>724</v>
      </c>
      <c r="B722" s="4" t="s">
        <v>1</v>
      </c>
      <c r="C722" s="4" t="s">
        <v>1</v>
      </c>
    </row>
    <row r="723" spans="1:3" ht="12.75">
      <c r="A723" s="3" t="s">
        <v>725</v>
      </c>
      <c r="B723" s="4" t="s">
        <v>1</v>
      </c>
      <c r="C723" s="4" t="s">
        <v>1</v>
      </c>
    </row>
    <row r="724" spans="1:3" ht="12.75">
      <c r="A724" s="3" t="s">
        <v>726</v>
      </c>
      <c r="B724" s="4" t="s">
        <v>1</v>
      </c>
      <c r="C724" s="4" t="s">
        <v>1</v>
      </c>
    </row>
    <row r="725" spans="1:3" ht="12.75">
      <c r="A725" s="3" t="s">
        <v>727</v>
      </c>
      <c r="B725" s="4" t="s">
        <v>1</v>
      </c>
      <c r="C725" s="4" t="s">
        <v>1</v>
      </c>
    </row>
    <row r="726" spans="1:3" ht="12.75">
      <c r="A726" s="3" t="s">
        <v>728</v>
      </c>
      <c r="B726" s="4" t="s">
        <v>1</v>
      </c>
      <c r="C726" s="4" t="s">
        <v>1</v>
      </c>
    </row>
    <row r="727" spans="1:3" ht="12.75">
      <c r="A727" s="3" t="s">
        <v>729</v>
      </c>
      <c r="B727" s="4" t="s">
        <v>1</v>
      </c>
      <c r="C727" s="4" t="s">
        <v>1</v>
      </c>
    </row>
    <row r="728" spans="1:3" ht="12.75">
      <c r="A728" s="3" t="s">
        <v>730</v>
      </c>
      <c r="B728" s="4" t="s">
        <v>1</v>
      </c>
      <c r="C728" s="4" t="s">
        <v>1</v>
      </c>
    </row>
    <row r="729" spans="1:3" ht="12.75">
      <c r="A729" s="3" t="s">
        <v>731</v>
      </c>
      <c r="B729" s="4" t="s">
        <v>1</v>
      </c>
      <c r="C729" s="4" t="s">
        <v>1</v>
      </c>
    </row>
    <row r="730" spans="1:3" ht="12.75">
      <c r="A730" s="3" t="s">
        <v>732</v>
      </c>
      <c r="B730" s="4" t="s">
        <v>1</v>
      </c>
      <c r="C730" s="4" t="s">
        <v>1</v>
      </c>
    </row>
    <row r="731" spans="1:3" ht="12.75">
      <c r="A731" s="3" t="s">
        <v>733</v>
      </c>
      <c r="B731" s="4" t="s">
        <v>1</v>
      </c>
      <c r="C731" s="4" t="s">
        <v>1</v>
      </c>
    </row>
    <row r="732" spans="1:3" ht="12.75">
      <c r="A732" s="3" t="s">
        <v>734</v>
      </c>
      <c r="B732" s="4" t="s">
        <v>1</v>
      </c>
      <c r="C732" s="4" t="s">
        <v>1</v>
      </c>
    </row>
    <row r="733" spans="1:3" ht="12.75">
      <c r="A733" s="3" t="s">
        <v>735</v>
      </c>
      <c r="B733" s="4" t="s">
        <v>1</v>
      </c>
      <c r="C733" s="4" t="s">
        <v>1</v>
      </c>
    </row>
    <row r="734" spans="1:3" ht="12.75">
      <c r="A734" s="3" t="s">
        <v>736</v>
      </c>
      <c r="B734" s="4" t="s">
        <v>1</v>
      </c>
      <c r="C734" s="4" t="s">
        <v>1</v>
      </c>
    </row>
    <row r="735" spans="1:3" ht="12.75">
      <c r="A735" s="3" t="s">
        <v>737</v>
      </c>
      <c r="B735" s="4" t="s">
        <v>1</v>
      </c>
      <c r="C735" s="4" t="s">
        <v>1</v>
      </c>
    </row>
    <row r="736" spans="1:3" ht="12.75">
      <c r="A736" s="3" t="s">
        <v>738</v>
      </c>
      <c r="B736" s="4" t="s">
        <v>1</v>
      </c>
      <c r="C736" s="4" t="s">
        <v>1</v>
      </c>
    </row>
    <row r="737" spans="1:3" ht="12.75">
      <c r="A737" s="3" t="s">
        <v>739</v>
      </c>
      <c r="B737" s="4" t="s">
        <v>1</v>
      </c>
      <c r="C737" s="4" t="s">
        <v>1</v>
      </c>
    </row>
    <row r="738" spans="1:3" ht="12.75">
      <c r="A738" s="3" t="s">
        <v>740</v>
      </c>
      <c r="B738" s="4" t="s">
        <v>1</v>
      </c>
      <c r="C738" s="4" t="s">
        <v>1</v>
      </c>
    </row>
    <row r="739" spans="1:3" ht="12.75">
      <c r="A739" s="3" t="s">
        <v>741</v>
      </c>
      <c r="B739" s="4" t="s">
        <v>1</v>
      </c>
      <c r="C739" s="4" t="s">
        <v>1</v>
      </c>
    </row>
    <row r="740" spans="1:3" ht="12.75">
      <c r="A740" s="3" t="s">
        <v>742</v>
      </c>
      <c r="B740" s="4" t="s">
        <v>1</v>
      </c>
      <c r="C740" s="4" t="s">
        <v>1</v>
      </c>
    </row>
    <row r="741" spans="1:3" ht="12.75">
      <c r="A741" s="3" t="s">
        <v>743</v>
      </c>
      <c r="B741" s="4" t="s">
        <v>1</v>
      </c>
      <c r="C741" s="4" t="s">
        <v>1</v>
      </c>
    </row>
    <row r="742" spans="1:3" ht="12.75">
      <c r="A742" s="3" t="s">
        <v>744</v>
      </c>
      <c r="B742" s="4" t="s">
        <v>1</v>
      </c>
      <c r="C742" s="4" t="s">
        <v>1</v>
      </c>
    </row>
    <row r="743" spans="1:3" ht="12.75">
      <c r="A743" s="3" t="s">
        <v>745</v>
      </c>
      <c r="B743" s="5">
        <v>4243</v>
      </c>
      <c r="C743" s="5">
        <v>65</v>
      </c>
    </row>
    <row r="744" spans="1:3" ht="12.75">
      <c r="A744" s="3" t="s">
        <v>746</v>
      </c>
      <c r="B744" s="4" t="s">
        <v>1</v>
      </c>
      <c r="C744" s="4" t="s">
        <v>1</v>
      </c>
    </row>
    <row r="745" spans="1:3" ht="12.75">
      <c r="A745" s="3" t="s">
        <v>747</v>
      </c>
      <c r="B745" s="4" t="s">
        <v>1</v>
      </c>
      <c r="C745" s="4" t="s">
        <v>1</v>
      </c>
    </row>
    <row r="746" spans="1:3" ht="12.75">
      <c r="A746" s="3" t="s">
        <v>748</v>
      </c>
      <c r="B746" s="4" t="s">
        <v>1</v>
      </c>
      <c r="C746" s="4" t="s">
        <v>1</v>
      </c>
    </row>
    <row r="747" spans="1:3" ht="12.75">
      <c r="A747" s="3" t="s">
        <v>749</v>
      </c>
      <c r="B747" s="5">
        <v>585</v>
      </c>
      <c r="C747" s="5">
        <v>7</v>
      </c>
    </row>
    <row r="748" spans="1:3" ht="12.75">
      <c r="A748" s="3" t="s">
        <v>750</v>
      </c>
      <c r="B748" s="5">
        <v>585</v>
      </c>
      <c r="C748" s="5">
        <v>7</v>
      </c>
    </row>
    <row r="749" spans="1:3" ht="12.75">
      <c r="A749" s="3" t="s">
        <v>751</v>
      </c>
      <c r="B749" s="5">
        <v>3658</v>
      </c>
      <c r="C749" s="5">
        <v>58</v>
      </c>
    </row>
    <row r="750" spans="1:3" ht="12.75">
      <c r="A750" s="3" t="s">
        <v>752</v>
      </c>
      <c r="B750" s="5">
        <v>3658</v>
      </c>
      <c r="C750" s="5">
        <v>58</v>
      </c>
    </row>
    <row r="751" spans="1:3" ht="12.75">
      <c r="A751" s="3" t="s">
        <v>753</v>
      </c>
      <c r="B751" s="4" t="s">
        <v>1</v>
      </c>
      <c r="C751" s="4" t="s">
        <v>1</v>
      </c>
    </row>
    <row r="752" spans="1:3" ht="12.75">
      <c r="A752" s="3" t="s">
        <v>754</v>
      </c>
      <c r="B752" s="4" t="s">
        <v>1</v>
      </c>
      <c r="C752" s="4" t="s">
        <v>1</v>
      </c>
    </row>
    <row r="753" spans="1:3" ht="12.75">
      <c r="A753" s="3" t="s">
        <v>755</v>
      </c>
      <c r="B753" s="4" t="s">
        <v>1</v>
      </c>
      <c r="C753" s="4" t="s">
        <v>1</v>
      </c>
    </row>
    <row r="754" spans="1:3" ht="12.75">
      <c r="A754" s="3" t="s">
        <v>756</v>
      </c>
      <c r="B754" s="4" t="s">
        <v>1</v>
      </c>
      <c r="C754" s="4" t="s">
        <v>1</v>
      </c>
    </row>
    <row r="755" spans="1:3" ht="12.75">
      <c r="A755" s="3" t="s">
        <v>757</v>
      </c>
      <c r="B755" s="4" t="s">
        <v>1</v>
      </c>
      <c r="C755" s="4" t="s">
        <v>1</v>
      </c>
    </row>
    <row r="756" spans="1:3" ht="12.75">
      <c r="A756" s="3" t="s">
        <v>758</v>
      </c>
      <c r="B756" s="4" t="s">
        <v>1</v>
      </c>
      <c r="C756" s="4" t="s">
        <v>1</v>
      </c>
    </row>
    <row r="757" spans="1:3" ht="12.75">
      <c r="A757" s="3" t="s">
        <v>759</v>
      </c>
      <c r="B757" s="4" t="s">
        <v>1</v>
      </c>
      <c r="C757" s="4" t="s">
        <v>1</v>
      </c>
    </row>
    <row r="758" spans="1:3" ht="12.75">
      <c r="A758" s="3" t="s">
        <v>760</v>
      </c>
      <c r="B758" s="4" t="s">
        <v>1</v>
      </c>
      <c r="C758" s="4" t="s">
        <v>1</v>
      </c>
    </row>
    <row r="759" spans="1:3" ht="12.75">
      <c r="A759" s="3" t="s">
        <v>761</v>
      </c>
      <c r="B759" s="4" t="s">
        <v>1</v>
      </c>
      <c r="C759" s="4" t="s">
        <v>1</v>
      </c>
    </row>
    <row r="760" spans="1:3" ht="12.75">
      <c r="A760" s="3" t="s">
        <v>762</v>
      </c>
      <c r="B760" s="4" t="s">
        <v>1</v>
      </c>
      <c r="C760" s="4" t="s">
        <v>1</v>
      </c>
    </row>
    <row r="761" spans="1:3" ht="12.75">
      <c r="A761" s="3" t="s">
        <v>763</v>
      </c>
      <c r="B761" s="4" t="s">
        <v>1</v>
      </c>
      <c r="C761" s="4" t="s">
        <v>1</v>
      </c>
    </row>
    <row r="762" spans="1:3" ht="12.75">
      <c r="A762" s="3" t="s">
        <v>764</v>
      </c>
      <c r="B762" s="4" t="s">
        <v>1</v>
      </c>
      <c r="C762" s="4" t="s">
        <v>1</v>
      </c>
    </row>
    <row r="763" spans="1:3" ht="12.75">
      <c r="A763" s="3" t="s">
        <v>765</v>
      </c>
      <c r="B763" s="4" t="s">
        <v>1</v>
      </c>
      <c r="C763" s="4" t="s">
        <v>1</v>
      </c>
    </row>
    <row r="764" spans="1:3" ht="12.75">
      <c r="A764" s="3" t="s">
        <v>766</v>
      </c>
      <c r="B764" s="4" t="s">
        <v>1</v>
      </c>
      <c r="C764" s="4" t="s">
        <v>1</v>
      </c>
    </row>
    <row r="765" spans="1:3" ht="12.75">
      <c r="A765" s="3" t="s">
        <v>767</v>
      </c>
      <c r="B765" s="4" t="s">
        <v>1</v>
      </c>
      <c r="C765" s="4" t="s">
        <v>1</v>
      </c>
    </row>
    <row r="766" spans="1:3" ht="12.75">
      <c r="A766" s="3" t="s">
        <v>768</v>
      </c>
      <c r="B766" s="4" t="s">
        <v>1</v>
      </c>
      <c r="C766" s="4" t="s">
        <v>1</v>
      </c>
    </row>
    <row r="767" spans="1:3" ht="12.75">
      <c r="A767" s="3" t="s">
        <v>769</v>
      </c>
      <c r="B767" s="4" t="s">
        <v>1</v>
      </c>
      <c r="C767" s="4" t="s">
        <v>1</v>
      </c>
    </row>
    <row r="768" spans="1:3" ht="12.75">
      <c r="A768" s="3" t="s">
        <v>770</v>
      </c>
      <c r="B768" s="4" t="s">
        <v>1</v>
      </c>
      <c r="C768" s="4" t="s">
        <v>1</v>
      </c>
    </row>
    <row r="769" spans="1:3" ht="12.75">
      <c r="A769" s="3" t="s">
        <v>771</v>
      </c>
      <c r="B769" s="4" t="s">
        <v>1</v>
      </c>
      <c r="C769" s="4" t="s">
        <v>1</v>
      </c>
    </row>
    <row r="770" spans="1:3" ht="12.75">
      <c r="A770" s="3" t="s">
        <v>772</v>
      </c>
      <c r="B770" s="4" t="s">
        <v>1</v>
      </c>
      <c r="C770" s="4" t="s">
        <v>1</v>
      </c>
    </row>
    <row r="771" spans="1:3" ht="12.75">
      <c r="A771" s="3" t="s">
        <v>773</v>
      </c>
      <c r="B771" s="4" t="s">
        <v>1</v>
      </c>
      <c r="C771" s="4" t="s">
        <v>1</v>
      </c>
    </row>
    <row r="772" spans="1:3" ht="12.75">
      <c r="A772" s="3" t="s">
        <v>774</v>
      </c>
      <c r="B772" s="4" t="s">
        <v>1</v>
      </c>
      <c r="C772" s="4" t="s">
        <v>1</v>
      </c>
    </row>
    <row r="773" spans="1:3" ht="12.75">
      <c r="A773" s="3" t="s">
        <v>775</v>
      </c>
      <c r="B773" s="4" t="s">
        <v>1</v>
      </c>
      <c r="C773" s="4" t="s">
        <v>1</v>
      </c>
    </row>
    <row r="774" spans="1:3" ht="12.75">
      <c r="A774" s="3" t="s">
        <v>776</v>
      </c>
      <c r="B774" s="4" t="s">
        <v>1</v>
      </c>
      <c r="C774" s="4" t="s">
        <v>1</v>
      </c>
    </row>
    <row r="775" spans="1:3" ht="12.75">
      <c r="A775" s="3" t="s">
        <v>777</v>
      </c>
      <c r="B775" s="4" t="s">
        <v>1</v>
      </c>
      <c r="C775" s="4" t="s">
        <v>1</v>
      </c>
    </row>
    <row r="776" spans="1:3" ht="12.75">
      <c r="A776" s="3" t="s">
        <v>778</v>
      </c>
      <c r="B776" s="4" t="s">
        <v>1</v>
      </c>
      <c r="C776" s="4" t="s">
        <v>1</v>
      </c>
    </row>
    <row r="777" spans="1:3" ht="12.75">
      <c r="A777" s="3" t="s">
        <v>779</v>
      </c>
      <c r="B777" s="4" t="s">
        <v>1</v>
      </c>
      <c r="C777" s="4" t="s">
        <v>1</v>
      </c>
    </row>
    <row r="778" spans="1:3" ht="12.75">
      <c r="A778" s="3" t="s">
        <v>780</v>
      </c>
      <c r="B778" s="4" t="s">
        <v>1</v>
      </c>
      <c r="C778" s="4" t="s">
        <v>1</v>
      </c>
    </row>
    <row r="779" spans="1:3" ht="12.75">
      <c r="A779" s="3" t="s">
        <v>781</v>
      </c>
      <c r="B779" s="4" t="s">
        <v>1</v>
      </c>
      <c r="C779" s="4" t="s">
        <v>1</v>
      </c>
    </row>
    <row r="780" spans="1:3" ht="12.75">
      <c r="A780" s="3" t="s">
        <v>782</v>
      </c>
      <c r="B780" s="4" t="s">
        <v>1</v>
      </c>
      <c r="C780" s="4" t="s">
        <v>1</v>
      </c>
    </row>
    <row r="781" spans="1:3" ht="12.75">
      <c r="A781" s="3" t="s">
        <v>783</v>
      </c>
      <c r="B781" s="4" t="s">
        <v>1</v>
      </c>
      <c r="C781" s="4" t="s">
        <v>1</v>
      </c>
    </row>
    <row r="782" spans="1:3" ht="12.75">
      <c r="A782" s="3" t="s">
        <v>784</v>
      </c>
      <c r="B782" s="4" t="s">
        <v>1</v>
      </c>
      <c r="C782" s="4" t="s">
        <v>1</v>
      </c>
    </row>
    <row r="783" spans="1:3" ht="12.75">
      <c r="A783" s="3" t="s">
        <v>785</v>
      </c>
      <c r="B783" s="4" t="s">
        <v>1</v>
      </c>
      <c r="C783" s="4" t="s">
        <v>1</v>
      </c>
    </row>
    <row r="784" spans="1:3" ht="12.75">
      <c r="A784" s="3" t="s">
        <v>786</v>
      </c>
      <c r="B784" s="4" t="s">
        <v>1</v>
      </c>
      <c r="C784" s="4" t="s">
        <v>1</v>
      </c>
    </row>
    <row r="785" spans="1:3" ht="12.75">
      <c r="A785" s="3" t="s">
        <v>787</v>
      </c>
      <c r="B785" s="4" t="s">
        <v>1</v>
      </c>
      <c r="C785" s="4" t="s">
        <v>1</v>
      </c>
    </row>
    <row r="786" spans="1:3" ht="12.75">
      <c r="A786" s="3" t="s">
        <v>788</v>
      </c>
      <c r="B786" s="4" t="s">
        <v>1</v>
      </c>
      <c r="C786" s="4" t="s">
        <v>1</v>
      </c>
    </row>
    <row r="787" spans="1:3" ht="12.75">
      <c r="A787" s="3" t="s">
        <v>789</v>
      </c>
      <c r="B787" s="4" t="s">
        <v>1</v>
      </c>
      <c r="C787" s="4" t="s">
        <v>1</v>
      </c>
    </row>
    <row r="788" spans="1:3" ht="12.75">
      <c r="A788" s="3" t="s">
        <v>790</v>
      </c>
      <c r="B788" s="4" t="s">
        <v>1</v>
      </c>
      <c r="C788" s="4" t="s">
        <v>1</v>
      </c>
    </row>
    <row r="789" spans="1:3" ht="12.75">
      <c r="A789" s="3" t="s">
        <v>791</v>
      </c>
      <c r="B789" s="4" t="s">
        <v>1</v>
      </c>
      <c r="C789" s="4" t="s">
        <v>1</v>
      </c>
    </row>
    <row r="790" spans="1:3" ht="12.75">
      <c r="A790" s="3" t="s">
        <v>792</v>
      </c>
      <c r="B790" s="4" t="s">
        <v>1</v>
      </c>
      <c r="C790" s="4" t="s">
        <v>1</v>
      </c>
    </row>
    <row r="791" spans="1:3" ht="12.75">
      <c r="A791" s="3" t="s">
        <v>793</v>
      </c>
      <c r="B791" s="4" t="s">
        <v>1</v>
      </c>
      <c r="C791" s="4" t="s">
        <v>1</v>
      </c>
    </row>
    <row r="792" spans="1:3" ht="12.75">
      <c r="A792" s="3" t="s">
        <v>794</v>
      </c>
      <c r="B792" s="4" t="s">
        <v>1</v>
      </c>
      <c r="C792" s="4" t="s">
        <v>1</v>
      </c>
    </row>
    <row r="793" spans="1:3" ht="12.75">
      <c r="A793" s="3" t="s">
        <v>795</v>
      </c>
      <c r="B793" s="4" t="s">
        <v>1</v>
      </c>
      <c r="C793" s="4" t="s">
        <v>1</v>
      </c>
    </row>
    <row r="794" spans="1:3" ht="12.75">
      <c r="A794" s="3" t="s">
        <v>796</v>
      </c>
      <c r="B794" s="4" t="s">
        <v>1</v>
      </c>
      <c r="C794" s="4" t="s">
        <v>1</v>
      </c>
    </row>
    <row r="795" spans="1:3" ht="12.75">
      <c r="A795" s="3" t="s">
        <v>797</v>
      </c>
      <c r="B795" s="4" t="s">
        <v>1</v>
      </c>
      <c r="C795" s="4" t="s">
        <v>1</v>
      </c>
    </row>
    <row r="796" spans="1:3" ht="12.75">
      <c r="A796" s="3" t="s">
        <v>798</v>
      </c>
      <c r="B796" s="4" t="s">
        <v>1</v>
      </c>
      <c r="C796" s="4" t="s">
        <v>1</v>
      </c>
    </row>
    <row r="797" spans="1:3" ht="12.75">
      <c r="A797" s="3" t="s">
        <v>799</v>
      </c>
      <c r="B797" s="4" t="s">
        <v>1</v>
      </c>
      <c r="C797" s="4" t="s">
        <v>1</v>
      </c>
    </row>
    <row r="798" spans="1:3" ht="12.75">
      <c r="A798" s="3" t="s">
        <v>800</v>
      </c>
      <c r="B798" s="4" t="s">
        <v>1</v>
      </c>
      <c r="C798" s="4" t="s">
        <v>1</v>
      </c>
    </row>
    <row r="799" spans="1:3" ht="12.75">
      <c r="A799" s="3" t="s">
        <v>801</v>
      </c>
      <c r="B799" s="4" t="s">
        <v>1</v>
      </c>
      <c r="C799" s="4" t="s">
        <v>1</v>
      </c>
    </row>
    <row r="800" spans="1:3" ht="12.75">
      <c r="A800" s="3" t="s">
        <v>802</v>
      </c>
      <c r="B800" s="4" t="s">
        <v>1</v>
      </c>
      <c r="C800" s="4" t="s">
        <v>1</v>
      </c>
    </row>
    <row r="801" spans="1:3" ht="12.75">
      <c r="A801" s="3" t="s">
        <v>803</v>
      </c>
      <c r="B801" s="4" t="s">
        <v>1</v>
      </c>
      <c r="C801" s="4" t="s">
        <v>1</v>
      </c>
    </row>
    <row r="802" spans="1:3" ht="12.75">
      <c r="A802" s="3" t="s">
        <v>804</v>
      </c>
      <c r="B802" s="4" t="s">
        <v>1</v>
      </c>
      <c r="C802" s="4" t="s">
        <v>1</v>
      </c>
    </row>
    <row r="803" spans="1:3" ht="12.75">
      <c r="A803" s="3" t="s">
        <v>805</v>
      </c>
      <c r="B803" s="4" t="s">
        <v>1</v>
      </c>
      <c r="C803" s="4" t="s">
        <v>1</v>
      </c>
    </row>
    <row r="804" spans="1:3" ht="12.75">
      <c r="A804" s="3" t="s">
        <v>806</v>
      </c>
      <c r="B804" s="4" t="s">
        <v>1</v>
      </c>
      <c r="C804" s="4" t="s">
        <v>1</v>
      </c>
    </row>
    <row r="805" spans="1:3" ht="12.75">
      <c r="A805" s="3" t="s">
        <v>807</v>
      </c>
      <c r="B805" s="4" t="s">
        <v>1</v>
      </c>
      <c r="C805" s="4" t="s">
        <v>1</v>
      </c>
    </row>
    <row r="806" spans="1:3" ht="12.75">
      <c r="A806" s="3" t="s">
        <v>808</v>
      </c>
      <c r="B806" s="4" t="s">
        <v>1</v>
      </c>
      <c r="C806" s="4" t="s">
        <v>1</v>
      </c>
    </row>
    <row r="807" spans="1:3" ht="12.75">
      <c r="A807" s="3" t="s">
        <v>809</v>
      </c>
      <c r="B807" s="4" t="s">
        <v>1</v>
      </c>
      <c r="C807" s="4" t="s">
        <v>1</v>
      </c>
    </row>
    <row r="808" spans="1:3" ht="12.75">
      <c r="A808" s="3" t="s">
        <v>810</v>
      </c>
      <c r="B808" s="4" t="s">
        <v>1</v>
      </c>
      <c r="C808" s="4" t="s">
        <v>1</v>
      </c>
    </row>
    <row r="809" spans="1:3" ht="12.75">
      <c r="A809" s="3" t="s">
        <v>811</v>
      </c>
      <c r="B809" s="4" t="s">
        <v>1</v>
      </c>
      <c r="C809" s="4" t="s">
        <v>1</v>
      </c>
    </row>
    <row r="810" spans="1:3" ht="12.75">
      <c r="A810" s="3" t="s">
        <v>812</v>
      </c>
      <c r="B810" s="4" t="s">
        <v>1</v>
      </c>
      <c r="C810" s="4" t="s">
        <v>1</v>
      </c>
    </row>
    <row r="811" spans="1:3" ht="12.75">
      <c r="A811" s="3" t="s">
        <v>813</v>
      </c>
      <c r="B811" s="4" t="s">
        <v>1</v>
      </c>
      <c r="C811" s="4" t="s">
        <v>1</v>
      </c>
    </row>
    <row r="812" spans="1:3" ht="12.75">
      <c r="A812" s="3" t="s">
        <v>814</v>
      </c>
      <c r="B812" s="4" t="s">
        <v>1</v>
      </c>
      <c r="C812" s="4" t="s">
        <v>1</v>
      </c>
    </row>
    <row r="813" spans="1:3" ht="12.75">
      <c r="A813" s="3" t="s">
        <v>815</v>
      </c>
      <c r="B813" s="4" t="s">
        <v>1</v>
      </c>
      <c r="C813" s="4" t="s">
        <v>1</v>
      </c>
    </row>
    <row r="814" spans="1:3" ht="12.75">
      <c r="A814" s="3" t="s">
        <v>816</v>
      </c>
      <c r="B814" s="4" t="s">
        <v>1</v>
      </c>
      <c r="C814" s="4" t="s">
        <v>1</v>
      </c>
    </row>
    <row r="815" spans="1:3" ht="12.75">
      <c r="A815" s="3" t="s">
        <v>817</v>
      </c>
      <c r="B815" s="4" t="s">
        <v>1</v>
      </c>
      <c r="C815" s="4" t="s">
        <v>1</v>
      </c>
    </row>
    <row r="816" spans="1:3" ht="12.75">
      <c r="A816" s="3" t="s">
        <v>818</v>
      </c>
      <c r="B816" s="4" t="s">
        <v>1</v>
      </c>
      <c r="C816" s="4" t="s">
        <v>1</v>
      </c>
    </row>
    <row r="817" spans="1:3" ht="12.75">
      <c r="A817" s="3" t="s">
        <v>819</v>
      </c>
      <c r="B817" s="4" t="s">
        <v>1</v>
      </c>
      <c r="C817" s="4" t="s">
        <v>1</v>
      </c>
    </row>
    <row r="818" spans="1:3" ht="12.75">
      <c r="A818" s="3" t="s">
        <v>820</v>
      </c>
      <c r="B818" s="4" t="s">
        <v>1</v>
      </c>
      <c r="C818" s="4" t="s">
        <v>1</v>
      </c>
    </row>
    <row r="819" spans="1:3" ht="12.75">
      <c r="A819" s="3" t="s">
        <v>821</v>
      </c>
      <c r="B819" s="4" t="s">
        <v>1</v>
      </c>
      <c r="C819" s="4" t="s">
        <v>1</v>
      </c>
    </row>
    <row r="820" spans="1:3" ht="12.75">
      <c r="A820" s="3" t="s">
        <v>822</v>
      </c>
      <c r="B820" s="4" t="s">
        <v>1</v>
      </c>
      <c r="C820" s="4" t="s">
        <v>1</v>
      </c>
    </row>
    <row r="821" spans="1:3" ht="12.75">
      <c r="A821" s="3" t="s">
        <v>823</v>
      </c>
      <c r="B821" s="4" t="s">
        <v>1</v>
      </c>
      <c r="C821" s="4" t="s">
        <v>1</v>
      </c>
    </row>
    <row r="822" spans="1:3" ht="12.75">
      <c r="A822" s="3" t="s">
        <v>824</v>
      </c>
      <c r="B822" s="4" t="s">
        <v>1</v>
      </c>
      <c r="C822" s="4" t="s">
        <v>1</v>
      </c>
    </row>
    <row r="823" spans="1:3" ht="12.75">
      <c r="A823" s="3" t="s">
        <v>825</v>
      </c>
      <c r="B823" s="4" t="s">
        <v>1</v>
      </c>
      <c r="C823" s="4" t="s">
        <v>1</v>
      </c>
    </row>
    <row r="824" spans="1:3" ht="12.75">
      <c r="A824" s="3" t="s">
        <v>826</v>
      </c>
      <c r="B824" s="4" t="s">
        <v>1</v>
      </c>
      <c r="C824" s="4" t="s">
        <v>1</v>
      </c>
    </row>
    <row r="825" spans="1:3" ht="12.75">
      <c r="A825" s="3" t="s">
        <v>827</v>
      </c>
      <c r="B825" s="4" t="s">
        <v>1</v>
      </c>
      <c r="C825" s="4" t="s">
        <v>1</v>
      </c>
    </row>
    <row r="826" spans="1:3" ht="12.75">
      <c r="A826" s="3" t="s">
        <v>828</v>
      </c>
      <c r="B826" s="4" t="s">
        <v>1</v>
      </c>
      <c r="C826" s="4" t="s">
        <v>1</v>
      </c>
    </row>
    <row r="827" spans="1:3" ht="12.75">
      <c r="A827" s="3" t="s">
        <v>829</v>
      </c>
      <c r="B827" s="4" t="s">
        <v>1</v>
      </c>
      <c r="C827" s="4" t="s">
        <v>1</v>
      </c>
    </row>
    <row r="828" spans="1:3" ht="12.75">
      <c r="A828" s="3" t="s">
        <v>830</v>
      </c>
      <c r="B828" s="4" t="s">
        <v>1</v>
      </c>
      <c r="C828" s="4" t="s">
        <v>1</v>
      </c>
    </row>
    <row r="829" spans="1:3" ht="12.75">
      <c r="A829" s="3" t="s">
        <v>831</v>
      </c>
      <c r="B829" s="4" t="s">
        <v>1</v>
      </c>
      <c r="C829" s="4" t="s">
        <v>1</v>
      </c>
    </row>
    <row r="830" spans="1:3" ht="12.75">
      <c r="A830" s="3" t="s">
        <v>832</v>
      </c>
      <c r="B830" s="4" t="s">
        <v>1</v>
      </c>
      <c r="C830" s="4" t="s">
        <v>1</v>
      </c>
    </row>
    <row r="831" spans="1:3" ht="12.75">
      <c r="A831" s="3" t="s">
        <v>833</v>
      </c>
      <c r="B831" s="4" t="s">
        <v>1</v>
      </c>
      <c r="C831" s="4" t="s">
        <v>1</v>
      </c>
    </row>
    <row r="832" spans="1:3" ht="12.75">
      <c r="A832" s="3" t="s">
        <v>834</v>
      </c>
      <c r="B832" s="4" t="s">
        <v>1</v>
      </c>
      <c r="C832" s="4" t="s">
        <v>1</v>
      </c>
    </row>
    <row r="833" spans="1:3" ht="12.75">
      <c r="A833" s="3" t="s">
        <v>835</v>
      </c>
      <c r="B833" s="4" t="s">
        <v>1</v>
      </c>
      <c r="C833" s="4" t="s">
        <v>1</v>
      </c>
    </row>
    <row r="834" spans="1:3" ht="12.75">
      <c r="A834" s="3" t="s">
        <v>836</v>
      </c>
      <c r="B834" s="4" t="s">
        <v>1</v>
      </c>
      <c r="C834" s="4" t="s">
        <v>1</v>
      </c>
    </row>
    <row r="835" spans="1:3" ht="12.75">
      <c r="A835" s="3" t="s">
        <v>837</v>
      </c>
      <c r="B835" s="4" t="s">
        <v>1</v>
      </c>
      <c r="C835" s="4" t="s">
        <v>1</v>
      </c>
    </row>
    <row r="836" spans="1:3" ht="12.75">
      <c r="A836" s="3" t="s">
        <v>838</v>
      </c>
      <c r="B836" s="4" t="s">
        <v>1</v>
      </c>
      <c r="C836" s="4" t="s">
        <v>1</v>
      </c>
    </row>
    <row r="837" spans="1:3" ht="12.75">
      <c r="A837" s="3" t="s">
        <v>839</v>
      </c>
      <c r="B837" s="4" t="s">
        <v>1</v>
      </c>
      <c r="C837" s="4" t="s">
        <v>1</v>
      </c>
    </row>
    <row r="838" spans="1:3" ht="12.75">
      <c r="A838" s="3" t="s">
        <v>840</v>
      </c>
      <c r="B838" s="4" t="s">
        <v>1</v>
      </c>
      <c r="C838" s="4" t="s">
        <v>1</v>
      </c>
    </row>
    <row r="839" spans="1:3" ht="12.75">
      <c r="A839" s="3" t="s">
        <v>841</v>
      </c>
      <c r="B839" s="4" t="s">
        <v>1</v>
      </c>
      <c r="C839" s="4" t="s">
        <v>1</v>
      </c>
    </row>
    <row r="840" spans="1:3" ht="12.75">
      <c r="A840" s="3" t="s">
        <v>842</v>
      </c>
      <c r="B840" s="4" t="s">
        <v>1</v>
      </c>
      <c r="C840" s="4" t="s">
        <v>1</v>
      </c>
    </row>
    <row r="841" spans="1:3" ht="12.75">
      <c r="A841" s="3" t="s">
        <v>843</v>
      </c>
      <c r="B841" s="4" t="s">
        <v>1</v>
      </c>
      <c r="C841" s="4" t="s">
        <v>1</v>
      </c>
    </row>
    <row r="842" spans="1:3" ht="12.75">
      <c r="A842" s="3" t="s">
        <v>844</v>
      </c>
      <c r="B842" s="4" t="s">
        <v>1</v>
      </c>
      <c r="C842" s="4" t="s">
        <v>1</v>
      </c>
    </row>
    <row r="843" spans="1:3" ht="12.75">
      <c r="A843" s="3" t="s">
        <v>845</v>
      </c>
      <c r="B843" s="4" t="s">
        <v>1</v>
      </c>
      <c r="C843" s="4" t="s">
        <v>1</v>
      </c>
    </row>
    <row r="844" spans="1:3" ht="12.75">
      <c r="A844" s="3" t="s">
        <v>846</v>
      </c>
      <c r="B844" s="4" t="s">
        <v>1</v>
      </c>
      <c r="C844" s="4" t="s">
        <v>1</v>
      </c>
    </row>
    <row r="845" spans="1:3" ht="12.75">
      <c r="A845" s="3" t="s">
        <v>847</v>
      </c>
      <c r="B845" s="4" t="s">
        <v>1</v>
      </c>
      <c r="C845" s="4" t="s">
        <v>1</v>
      </c>
    </row>
    <row r="846" spans="1:3" ht="12.75">
      <c r="A846" s="3" t="s">
        <v>848</v>
      </c>
      <c r="B846" s="4" t="s">
        <v>1</v>
      </c>
      <c r="C846" s="4" t="s">
        <v>1</v>
      </c>
    </row>
    <row r="847" spans="1:3" ht="12.75">
      <c r="A847" s="3" t="s">
        <v>849</v>
      </c>
      <c r="B847" s="4" t="s">
        <v>1</v>
      </c>
      <c r="C847" s="4" t="s">
        <v>1</v>
      </c>
    </row>
    <row r="848" spans="1:3" ht="12.75">
      <c r="A848" s="3" t="s">
        <v>850</v>
      </c>
      <c r="B848" s="4" t="s">
        <v>1</v>
      </c>
      <c r="C848" s="4" t="s">
        <v>1</v>
      </c>
    </row>
    <row r="849" spans="1:3" ht="12.75">
      <c r="A849" s="3" t="s">
        <v>851</v>
      </c>
      <c r="B849" s="4" t="s">
        <v>1</v>
      </c>
      <c r="C849" s="4" t="s">
        <v>1</v>
      </c>
    </row>
    <row r="850" spans="1:3" ht="12.75">
      <c r="A850" s="3" t="s">
        <v>852</v>
      </c>
      <c r="B850" s="4" t="s">
        <v>1</v>
      </c>
      <c r="C850" s="4" t="s">
        <v>1</v>
      </c>
    </row>
    <row r="851" spans="1:3" ht="12.75">
      <c r="A851" s="3" t="s">
        <v>853</v>
      </c>
      <c r="B851" s="4" t="s">
        <v>1</v>
      </c>
      <c r="C851" s="4" t="s">
        <v>1</v>
      </c>
    </row>
    <row r="852" spans="1:3" ht="12.75">
      <c r="A852" s="3" t="s">
        <v>854</v>
      </c>
      <c r="B852" s="4" t="s">
        <v>1</v>
      </c>
      <c r="C852" s="4" t="s">
        <v>1</v>
      </c>
    </row>
    <row r="853" spans="1:3" ht="12.75">
      <c r="A853" s="3" t="s">
        <v>855</v>
      </c>
      <c r="B853" s="4" t="s">
        <v>1</v>
      </c>
      <c r="C853" s="4" t="s">
        <v>1</v>
      </c>
    </row>
    <row r="854" spans="1:3" ht="12.75">
      <c r="A854" s="3" t="s">
        <v>856</v>
      </c>
      <c r="B854" s="4" t="s">
        <v>1</v>
      </c>
      <c r="C854" s="4" t="s">
        <v>1</v>
      </c>
    </row>
    <row r="855" spans="1:3" ht="12.75">
      <c r="A855" s="3" t="s">
        <v>857</v>
      </c>
      <c r="B855" s="4" t="s">
        <v>1</v>
      </c>
      <c r="C855" s="4" t="s">
        <v>1</v>
      </c>
    </row>
    <row r="856" spans="1:3" ht="12.75">
      <c r="A856" s="3" t="s">
        <v>858</v>
      </c>
      <c r="B856" s="4" t="s">
        <v>1</v>
      </c>
      <c r="C856" s="4" t="s">
        <v>1</v>
      </c>
    </row>
    <row r="857" spans="1:3" ht="12.75">
      <c r="A857" s="3" t="s">
        <v>859</v>
      </c>
      <c r="B857" s="4" t="s">
        <v>1</v>
      </c>
      <c r="C857" s="4" t="s">
        <v>1</v>
      </c>
    </row>
    <row r="858" spans="1:3" ht="12.75">
      <c r="A858" s="3" t="s">
        <v>860</v>
      </c>
      <c r="B858" s="5">
        <v>32</v>
      </c>
      <c r="C858" s="5">
        <v>0</v>
      </c>
    </row>
    <row r="859" spans="1:3" ht="12.75">
      <c r="A859" s="3" t="s">
        <v>861</v>
      </c>
      <c r="B859" s="4" t="s">
        <v>1</v>
      </c>
      <c r="C859" s="4" t="s">
        <v>1</v>
      </c>
    </row>
    <row r="860" spans="1:3" ht="12.75">
      <c r="A860" s="3" t="s">
        <v>862</v>
      </c>
      <c r="B860" s="4" t="s">
        <v>1</v>
      </c>
      <c r="C860" s="4" t="s">
        <v>1</v>
      </c>
    </row>
    <row r="861" spans="1:3" ht="12.75">
      <c r="A861" s="3" t="s">
        <v>863</v>
      </c>
      <c r="B861" s="4" t="s">
        <v>1</v>
      </c>
      <c r="C861" s="4" t="s">
        <v>1</v>
      </c>
    </row>
    <row r="862" spans="1:3" ht="12.75">
      <c r="A862" s="3" t="s">
        <v>864</v>
      </c>
      <c r="B862" s="4" t="s">
        <v>1</v>
      </c>
      <c r="C862" s="4" t="s">
        <v>1</v>
      </c>
    </row>
    <row r="863" spans="1:3" ht="12.75">
      <c r="A863" s="3" t="s">
        <v>865</v>
      </c>
      <c r="B863" s="4" t="s">
        <v>1</v>
      </c>
      <c r="C863" s="4" t="s">
        <v>1</v>
      </c>
    </row>
    <row r="864" spans="1:3" ht="12.75">
      <c r="A864" s="3" t="s">
        <v>866</v>
      </c>
      <c r="B864" s="4" t="s">
        <v>1</v>
      </c>
      <c r="C864" s="4" t="s">
        <v>1</v>
      </c>
    </row>
    <row r="865" spans="1:3" ht="12.75">
      <c r="A865" s="3" t="s">
        <v>867</v>
      </c>
      <c r="B865" s="4" t="s">
        <v>1</v>
      </c>
      <c r="C865" s="4" t="s">
        <v>1</v>
      </c>
    </row>
    <row r="866" spans="1:3" ht="12.75">
      <c r="A866" s="3" t="s">
        <v>868</v>
      </c>
      <c r="B866" s="4" t="s">
        <v>1</v>
      </c>
      <c r="C866" s="4" t="s">
        <v>1</v>
      </c>
    </row>
    <row r="867" spans="1:3" ht="12.75">
      <c r="A867" s="3" t="s">
        <v>869</v>
      </c>
      <c r="B867" s="4" t="s">
        <v>1</v>
      </c>
      <c r="C867" s="4" t="s">
        <v>1</v>
      </c>
    </row>
    <row r="868" spans="1:3" ht="12.75">
      <c r="A868" s="3" t="s">
        <v>870</v>
      </c>
      <c r="B868" s="4" t="s">
        <v>1</v>
      </c>
      <c r="C868" s="4" t="s">
        <v>1</v>
      </c>
    </row>
    <row r="869" spans="1:3" ht="12.75">
      <c r="A869" s="3" t="s">
        <v>871</v>
      </c>
      <c r="B869" s="4" t="s">
        <v>1</v>
      </c>
      <c r="C869" s="4" t="s">
        <v>1</v>
      </c>
    </row>
    <row r="870" spans="1:3" ht="12.75">
      <c r="A870" s="3" t="s">
        <v>872</v>
      </c>
      <c r="B870" s="4" t="s">
        <v>1</v>
      </c>
      <c r="C870" s="4" t="s">
        <v>1</v>
      </c>
    </row>
    <row r="871" spans="1:3" ht="12.75">
      <c r="A871" s="3" t="s">
        <v>873</v>
      </c>
      <c r="B871" s="4" t="s">
        <v>1</v>
      </c>
      <c r="C871" s="4" t="s">
        <v>1</v>
      </c>
    </row>
    <row r="872" spans="1:3" ht="12.75">
      <c r="A872" s="3" t="s">
        <v>874</v>
      </c>
      <c r="B872" s="4" t="s">
        <v>1</v>
      </c>
      <c r="C872" s="4" t="s">
        <v>1</v>
      </c>
    </row>
    <row r="873" spans="1:3" ht="12.75">
      <c r="A873" s="3" t="s">
        <v>875</v>
      </c>
      <c r="B873" s="4" t="s">
        <v>1</v>
      </c>
      <c r="C873" s="4" t="s">
        <v>1</v>
      </c>
    </row>
    <row r="874" spans="1:3" ht="12.75">
      <c r="A874" s="3" t="s">
        <v>876</v>
      </c>
      <c r="B874" s="4" t="s">
        <v>1</v>
      </c>
      <c r="C874" s="4" t="s">
        <v>1</v>
      </c>
    </row>
    <row r="875" spans="1:3" ht="12.75">
      <c r="A875" s="3" t="s">
        <v>877</v>
      </c>
      <c r="B875" s="4" t="s">
        <v>1</v>
      </c>
      <c r="C875" s="4" t="s">
        <v>1</v>
      </c>
    </row>
    <row r="876" spans="1:3" ht="12.75">
      <c r="A876" s="3" t="s">
        <v>878</v>
      </c>
      <c r="B876" s="4" t="s">
        <v>1</v>
      </c>
      <c r="C876" s="4" t="s">
        <v>1</v>
      </c>
    </row>
    <row r="877" spans="1:3" ht="12.75">
      <c r="A877" s="3" t="s">
        <v>879</v>
      </c>
      <c r="B877" s="4" t="s">
        <v>1</v>
      </c>
      <c r="C877" s="4" t="s">
        <v>1</v>
      </c>
    </row>
    <row r="878" spans="1:3" ht="12.75">
      <c r="A878" s="3" t="s">
        <v>880</v>
      </c>
      <c r="B878" s="4" t="s">
        <v>1</v>
      </c>
      <c r="C878" s="4" t="s">
        <v>1</v>
      </c>
    </row>
    <row r="879" spans="1:3" ht="12.75">
      <c r="A879" s="3" t="s">
        <v>881</v>
      </c>
      <c r="B879" s="4" t="s">
        <v>1</v>
      </c>
      <c r="C879" s="4" t="s">
        <v>1</v>
      </c>
    </row>
    <row r="880" spans="1:3" ht="12.75">
      <c r="A880" s="3" t="s">
        <v>882</v>
      </c>
      <c r="B880" s="4" t="s">
        <v>1</v>
      </c>
      <c r="C880" s="4" t="s">
        <v>1</v>
      </c>
    </row>
    <row r="881" spans="1:3" ht="12.75">
      <c r="A881" s="3" t="s">
        <v>883</v>
      </c>
      <c r="B881" s="4" t="s">
        <v>1</v>
      </c>
      <c r="C881" s="4" t="s">
        <v>1</v>
      </c>
    </row>
    <row r="882" spans="1:3" ht="12.75">
      <c r="A882" s="3" t="s">
        <v>884</v>
      </c>
      <c r="B882" s="4" t="s">
        <v>1</v>
      </c>
      <c r="C882" s="4" t="s">
        <v>1</v>
      </c>
    </row>
    <row r="883" spans="1:3" ht="12.75">
      <c r="A883" s="3" t="s">
        <v>885</v>
      </c>
      <c r="B883" s="4" t="s">
        <v>1</v>
      </c>
      <c r="C883" s="4" t="s">
        <v>1</v>
      </c>
    </row>
    <row r="884" spans="1:3" ht="12.75">
      <c r="A884" s="3" t="s">
        <v>886</v>
      </c>
      <c r="B884" s="4" t="s">
        <v>1</v>
      </c>
      <c r="C884" s="4" t="s">
        <v>1</v>
      </c>
    </row>
    <row r="885" spans="1:3" ht="12.75">
      <c r="A885" s="3" t="s">
        <v>887</v>
      </c>
      <c r="B885" s="4" t="s">
        <v>1</v>
      </c>
      <c r="C885" s="4" t="s">
        <v>1</v>
      </c>
    </row>
    <row r="886" spans="1:3" ht="12.75">
      <c r="A886" s="3" t="s">
        <v>888</v>
      </c>
      <c r="B886" s="5">
        <v>32</v>
      </c>
      <c r="C886" s="5">
        <v>0</v>
      </c>
    </row>
    <row r="887" spans="1:3" ht="12.75">
      <c r="A887" s="3" t="s">
        <v>889</v>
      </c>
      <c r="B887" s="4" t="s">
        <v>1</v>
      </c>
      <c r="C887" s="4" t="s">
        <v>1</v>
      </c>
    </row>
    <row r="888" spans="1:3" ht="12.75">
      <c r="A888" s="3" t="s">
        <v>890</v>
      </c>
      <c r="B888" s="4" t="s">
        <v>1</v>
      </c>
      <c r="C888" s="4" t="s">
        <v>1</v>
      </c>
    </row>
    <row r="889" spans="1:3" ht="12.75">
      <c r="A889" s="3" t="s">
        <v>891</v>
      </c>
      <c r="B889" s="4" t="s">
        <v>1</v>
      </c>
      <c r="C889" s="4" t="s">
        <v>1</v>
      </c>
    </row>
    <row r="890" spans="1:3" ht="12.75">
      <c r="A890" s="3" t="s">
        <v>892</v>
      </c>
      <c r="B890" s="4" t="s">
        <v>1</v>
      </c>
      <c r="C890" s="4" t="s">
        <v>1</v>
      </c>
    </row>
    <row r="891" spans="1:3" ht="12.75">
      <c r="A891" s="3" t="s">
        <v>893</v>
      </c>
      <c r="B891" s="4" t="s">
        <v>1</v>
      </c>
      <c r="C891" s="4" t="s">
        <v>1</v>
      </c>
    </row>
    <row r="892" spans="1:3" ht="12.75">
      <c r="A892" s="3" t="s">
        <v>894</v>
      </c>
      <c r="B892" s="4" t="s">
        <v>1</v>
      </c>
      <c r="C892" s="4" t="s">
        <v>1</v>
      </c>
    </row>
    <row r="893" spans="1:3" ht="12.75">
      <c r="A893" s="3" t="s">
        <v>895</v>
      </c>
      <c r="B893" s="4" t="s">
        <v>1</v>
      </c>
      <c r="C893" s="4" t="s">
        <v>1</v>
      </c>
    </row>
    <row r="894" spans="1:3" ht="12.75">
      <c r="A894" s="3" t="s">
        <v>896</v>
      </c>
      <c r="B894" s="5">
        <v>32</v>
      </c>
      <c r="C894" s="5">
        <v>0</v>
      </c>
    </row>
    <row r="895" spans="1:3" ht="12.75">
      <c r="A895" s="3" t="s">
        <v>897</v>
      </c>
      <c r="B895" s="4" t="s">
        <v>1</v>
      </c>
      <c r="C895" s="4" t="s">
        <v>1</v>
      </c>
    </row>
    <row r="896" spans="1:3" ht="12.75">
      <c r="A896" s="3" t="s">
        <v>898</v>
      </c>
      <c r="B896" s="4" t="s">
        <v>1</v>
      </c>
      <c r="C896" s="4" t="s">
        <v>1</v>
      </c>
    </row>
    <row r="897" spans="1:3" ht="12.75">
      <c r="A897" s="3" t="s">
        <v>899</v>
      </c>
      <c r="B897" s="4" t="s">
        <v>1</v>
      </c>
      <c r="C897" s="4" t="s">
        <v>1</v>
      </c>
    </row>
    <row r="898" spans="1:3" ht="12.75">
      <c r="A898" s="3" t="s">
        <v>900</v>
      </c>
      <c r="B898" s="4" t="s">
        <v>1</v>
      </c>
      <c r="C898" s="4" t="s">
        <v>1</v>
      </c>
    </row>
    <row r="899" spans="1:3" ht="12.75">
      <c r="A899" s="3" t="s">
        <v>901</v>
      </c>
      <c r="B899" s="5">
        <v>160</v>
      </c>
      <c r="C899" s="5">
        <v>0</v>
      </c>
    </row>
    <row r="900" spans="1:3" ht="12.75">
      <c r="A900" s="3" t="s">
        <v>902</v>
      </c>
      <c r="B900" s="4" t="s">
        <v>1</v>
      </c>
      <c r="C900" s="4" t="s">
        <v>1</v>
      </c>
    </row>
    <row r="901" spans="1:3" ht="12.75">
      <c r="A901" s="3" t="s">
        <v>903</v>
      </c>
      <c r="B901" s="4" t="s">
        <v>1</v>
      </c>
      <c r="C901" s="4" t="s">
        <v>1</v>
      </c>
    </row>
    <row r="902" spans="1:3" ht="12.75">
      <c r="A902" s="3" t="s">
        <v>904</v>
      </c>
      <c r="B902" s="4" t="s">
        <v>1</v>
      </c>
      <c r="C902" s="4" t="s">
        <v>1</v>
      </c>
    </row>
    <row r="903" spans="1:3" ht="12.75">
      <c r="A903" s="3" t="s">
        <v>905</v>
      </c>
      <c r="B903" s="4" t="s">
        <v>1</v>
      </c>
      <c r="C903" s="4" t="s">
        <v>1</v>
      </c>
    </row>
    <row r="904" spans="1:3" ht="12.75">
      <c r="A904" s="3" t="s">
        <v>906</v>
      </c>
      <c r="B904" s="4" t="s">
        <v>1</v>
      </c>
      <c r="C904" s="4" t="s">
        <v>1</v>
      </c>
    </row>
    <row r="905" spans="1:3" ht="12.75">
      <c r="A905" s="3" t="s">
        <v>907</v>
      </c>
      <c r="B905" s="4" t="s">
        <v>1</v>
      </c>
      <c r="C905" s="4" t="s">
        <v>1</v>
      </c>
    </row>
    <row r="906" spans="1:3" ht="12.75">
      <c r="A906" s="3" t="s">
        <v>908</v>
      </c>
      <c r="B906" s="4" t="s">
        <v>1</v>
      </c>
      <c r="C906" s="4" t="s">
        <v>1</v>
      </c>
    </row>
    <row r="907" spans="1:3" ht="12.75">
      <c r="A907" s="3" t="s">
        <v>909</v>
      </c>
      <c r="B907" s="4" t="s">
        <v>1</v>
      </c>
      <c r="C907" s="4" t="s">
        <v>1</v>
      </c>
    </row>
    <row r="908" spans="1:3" ht="12.75">
      <c r="A908" s="3" t="s">
        <v>910</v>
      </c>
      <c r="B908" s="4" t="s">
        <v>1</v>
      </c>
      <c r="C908" s="4" t="s">
        <v>1</v>
      </c>
    </row>
    <row r="909" spans="1:3" ht="12.75">
      <c r="A909" s="3" t="s">
        <v>911</v>
      </c>
      <c r="B909" s="4" t="s">
        <v>1</v>
      </c>
      <c r="C909" s="4" t="s">
        <v>1</v>
      </c>
    </row>
    <row r="910" spans="1:3" ht="12.75">
      <c r="A910" s="3" t="s">
        <v>912</v>
      </c>
      <c r="B910" s="4" t="s">
        <v>1</v>
      </c>
      <c r="C910" s="4" t="s">
        <v>1</v>
      </c>
    </row>
    <row r="911" spans="1:3" ht="12.75">
      <c r="A911" s="3" t="s">
        <v>913</v>
      </c>
      <c r="B911" s="4" t="s">
        <v>1</v>
      </c>
      <c r="C911" s="4" t="s">
        <v>1</v>
      </c>
    </row>
    <row r="912" spans="1:3" ht="12.75">
      <c r="A912" s="3" t="s">
        <v>914</v>
      </c>
      <c r="B912" s="5">
        <v>160</v>
      </c>
      <c r="C912" s="5">
        <v>0</v>
      </c>
    </row>
    <row r="913" spans="1:3" ht="12.75">
      <c r="A913" s="3" t="s">
        <v>915</v>
      </c>
      <c r="B913" s="4" t="s">
        <v>1</v>
      </c>
      <c r="C913" s="4" t="s">
        <v>1</v>
      </c>
    </row>
    <row r="914" spans="1:3" ht="12.75">
      <c r="A914" s="3" t="s">
        <v>916</v>
      </c>
      <c r="B914" s="4" t="s">
        <v>1</v>
      </c>
      <c r="C914" s="4" t="s">
        <v>1</v>
      </c>
    </row>
    <row r="915" spans="1:3" ht="12.75">
      <c r="A915" s="3" t="s">
        <v>917</v>
      </c>
      <c r="B915" s="4" t="s">
        <v>1</v>
      </c>
      <c r="C915" s="4" t="s">
        <v>1</v>
      </c>
    </row>
    <row r="916" spans="1:3" ht="12.75">
      <c r="A916" s="3" t="s">
        <v>918</v>
      </c>
      <c r="B916" s="4" t="s">
        <v>1</v>
      </c>
      <c r="C916" s="4" t="s">
        <v>1</v>
      </c>
    </row>
    <row r="917" spans="1:3" ht="12.75">
      <c r="A917" s="3" t="s">
        <v>919</v>
      </c>
      <c r="B917" s="4" t="s">
        <v>1</v>
      </c>
      <c r="C917" s="4" t="s">
        <v>1</v>
      </c>
    </row>
    <row r="918" spans="1:3" ht="12.75">
      <c r="A918" s="3" t="s">
        <v>920</v>
      </c>
      <c r="B918" s="4" t="s">
        <v>1</v>
      </c>
      <c r="C918" s="4" t="s">
        <v>1</v>
      </c>
    </row>
    <row r="919" spans="1:3" ht="12.75">
      <c r="A919" s="3" t="s">
        <v>921</v>
      </c>
      <c r="B919" s="4" t="s">
        <v>1</v>
      </c>
      <c r="C919" s="4" t="s">
        <v>1</v>
      </c>
    </row>
    <row r="920" spans="1:3" ht="12.75">
      <c r="A920" s="3" t="s">
        <v>922</v>
      </c>
      <c r="B920" s="4" t="s">
        <v>1</v>
      </c>
      <c r="C920" s="4" t="s">
        <v>1</v>
      </c>
    </row>
    <row r="921" spans="1:3" ht="12.75">
      <c r="A921" s="3" t="s">
        <v>923</v>
      </c>
      <c r="B921" s="4" t="s">
        <v>1</v>
      </c>
      <c r="C921" s="4" t="s">
        <v>1</v>
      </c>
    </row>
    <row r="922" spans="1:3" ht="12.75">
      <c r="A922" s="3" t="s">
        <v>924</v>
      </c>
      <c r="B922" s="4" t="s">
        <v>1</v>
      </c>
      <c r="C922" s="4" t="s">
        <v>1</v>
      </c>
    </row>
    <row r="923" spans="1:3" ht="12.75">
      <c r="A923" s="3" t="s">
        <v>925</v>
      </c>
      <c r="B923" s="4" t="s">
        <v>1</v>
      </c>
      <c r="C923" s="4" t="s">
        <v>1</v>
      </c>
    </row>
    <row r="924" spans="1:3" ht="12.75">
      <c r="A924" s="3" t="s">
        <v>926</v>
      </c>
      <c r="B924" s="4" t="s">
        <v>1</v>
      </c>
      <c r="C924" s="4" t="s">
        <v>1</v>
      </c>
    </row>
    <row r="925" spans="1:3" ht="12.75">
      <c r="A925" s="3" t="s">
        <v>927</v>
      </c>
      <c r="B925" s="5">
        <v>160</v>
      </c>
      <c r="C925" s="5">
        <v>0</v>
      </c>
    </row>
    <row r="926" spans="1:3" ht="12.75">
      <c r="A926" s="3" t="s">
        <v>928</v>
      </c>
      <c r="B926" s="4" t="s">
        <v>1</v>
      </c>
      <c r="C926" s="4" t="s">
        <v>1</v>
      </c>
    </row>
    <row r="927" spans="1:3" ht="12.75">
      <c r="A927" s="3" t="s">
        <v>929</v>
      </c>
      <c r="B927" s="4" t="s">
        <v>1</v>
      </c>
      <c r="C927" s="4" t="s">
        <v>1</v>
      </c>
    </row>
    <row r="928" spans="1:3" ht="12.75">
      <c r="A928" s="3" t="s">
        <v>930</v>
      </c>
      <c r="B928" s="4" t="s">
        <v>1</v>
      </c>
      <c r="C928" s="4" t="s">
        <v>1</v>
      </c>
    </row>
    <row r="929" spans="1:3" ht="12.75">
      <c r="A929" s="3" t="s">
        <v>931</v>
      </c>
      <c r="B929" s="4" t="s">
        <v>1</v>
      </c>
      <c r="C929" s="4" t="s">
        <v>1</v>
      </c>
    </row>
    <row r="930" spans="1:3" ht="12.75">
      <c r="A930" s="3" t="s">
        <v>932</v>
      </c>
      <c r="B930" s="4" t="s">
        <v>1</v>
      </c>
      <c r="C930" s="4" t="s">
        <v>1</v>
      </c>
    </row>
    <row r="931" spans="1:3" ht="12.75">
      <c r="A931" s="3" t="s">
        <v>933</v>
      </c>
      <c r="B931" s="4" t="s">
        <v>1</v>
      </c>
      <c r="C931" s="4" t="s">
        <v>1</v>
      </c>
    </row>
    <row r="932" spans="1:3" ht="12.75">
      <c r="A932" s="3" t="s">
        <v>934</v>
      </c>
      <c r="B932" s="4" t="s">
        <v>1</v>
      </c>
      <c r="C932" s="4" t="s">
        <v>1</v>
      </c>
    </row>
    <row r="933" spans="1:3" ht="12.75">
      <c r="A933" s="3" t="s">
        <v>935</v>
      </c>
      <c r="B933" s="4" t="s">
        <v>1</v>
      </c>
      <c r="C933" s="4" t="s">
        <v>1</v>
      </c>
    </row>
    <row r="934" spans="1:3" ht="12.75">
      <c r="A934" s="3" t="s">
        <v>936</v>
      </c>
      <c r="B934" s="4" t="s">
        <v>1</v>
      </c>
      <c r="C934" s="4" t="s">
        <v>1</v>
      </c>
    </row>
    <row r="935" spans="1:3" ht="12.75">
      <c r="A935" s="3" t="s">
        <v>937</v>
      </c>
      <c r="B935" s="4" t="s">
        <v>1</v>
      </c>
      <c r="C935" s="4" t="s">
        <v>1</v>
      </c>
    </row>
    <row r="936" spans="1:3" ht="12.75">
      <c r="A936" s="3" t="s">
        <v>938</v>
      </c>
      <c r="B936" s="4" t="s">
        <v>1</v>
      </c>
      <c r="C936" s="4" t="s">
        <v>1</v>
      </c>
    </row>
    <row r="937" spans="1:3" ht="12.75">
      <c r="A937" s="3" t="s">
        <v>939</v>
      </c>
      <c r="B937" s="4" t="s">
        <v>1</v>
      </c>
      <c r="C937" s="4" t="s">
        <v>1</v>
      </c>
    </row>
    <row r="938" spans="1:3" ht="12.75">
      <c r="A938" s="3" t="s">
        <v>940</v>
      </c>
      <c r="B938" s="4" t="s">
        <v>1</v>
      </c>
      <c r="C938" s="4" t="s">
        <v>1</v>
      </c>
    </row>
    <row r="939" spans="1:3" ht="12.75">
      <c r="A939" s="3" t="s">
        <v>941</v>
      </c>
      <c r="B939" s="4" t="s">
        <v>1</v>
      </c>
      <c r="C939" s="4" t="s">
        <v>1</v>
      </c>
    </row>
    <row r="940" spans="1:3" ht="12.75">
      <c r="A940" s="3" t="s">
        <v>942</v>
      </c>
      <c r="B940" s="4" t="s">
        <v>1</v>
      </c>
      <c r="C940" s="4" t="s">
        <v>1</v>
      </c>
    </row>
    <row r="941" spans="1:3" ht="12.75">
      <c r="A941" s="3" t="s">
        <v>943</v>
      </c>
      <c r="B941" s="4" t="s">
        <v>1</v>
      </c>
      <c r="C941" s="4" t="s">
        <v>1</v>
      </c>
    </row>
    <row r="942" spans="1:3" ht="12.75">
      <c r="A942" s="3" t="s">
        <v>944</v>
      </c>
      <c r="B942" s="4" t="s">
        <v>1</v>
      </c>
      <c r="C942" s="4" t="s">
        <v>1</v>
      </c>
    </row>
    <row r="943" spans="1:3" ht="12.75">
      <c r="A943" s="3" t="s">
        <v>945</v>
      </c>
      <c r="B943" s="4" t="s">
        <v>1</v>
      </c>
      <c r="C943" s="4" t="s">
        <v>1</v>
      </c>
    </row>
    <row r="944" spans="1:3" ht="12.75">
      <c r="A944" s="3" t="s">
        <v>946</v>
      </c>
      <c r="B944" s="4" t="s">
        <v>1</v>
      </c>
      <c r="C944" s="4" t="s">
        <v>1</v>
      </c>
    </row>
    <row r="945" spans="1:3" ht="12.75">
      <c r="A945" s="3" t="s">
        <v>947</v>
      </c>
      <c r="B945" s="4" t="s">
        <v>1</v>
      </c>
      <c r="C945" s="4" t="s">
        <v>1</v>
      </c>
    </row>
    <row r="946" spans="1:3" ht="12.75">
      <c r="A946" s="3" t="s">
        <v>948</v>
      </c>
      <c r="B946" s="4" t="s">
        <v>1</v>
      </c>
      <c r="C946" s="4" t="s">
        <v>1</v>
      </c>
    </row>
    <row r="947" spans="1:3" ht="12.75">
      <c r="A947" s="3" t="s">
        <v>949</v>
      </c>
      <c r="B947" s="4" t="s">
        <v>1</v>
      </c>
      <c r="C947" s="4" t="s">
        <v>1</v>
      </c>
    </row>
    <row r="948" spans="1:3" ht="12.75">
      <c r="A948" s="3" t="s">
        <v>950</v>
      </c>
      <c r="B948" s="4" t="s">
        <v>1</v>
      </c>
      <c r="C948" s="4" t="s">
        <v>1</v>
      </c>
    </row>
    <row r="949" spans="1:3" ht="12.75">
      <c r="A949" s="3" t="s">
        <v>951</v>
      </c>
      <c r="B949" s="5">
        <v>16130</v>
      </c>
      <c r="C949" s="5">
        <v>101</v>
      </c>
    </row>
    <row r="950" spans="1:3" ht="12.75">
      <c r="A950" s="3" t="s">
        <v>952</v>
      </c>
      <c r="B950" s="4" t="s">
        <v>1</v>
      </c>
      <c r="C950" s="4" t="s">
        <v>1</v>
      </c>
    </row>
    <row r="951" spans="1:3" ht="12.75">
      <c r="A951" s="3" t="s">
        <v>953</v>
      </c>
      <c r="B951" s="4" t="s">
        <v>1</v>
      </c>
      <c r="C951" s="4" t="s">
        <v>1</v>
      </c>
    </row>
    <row r="952" spans="1:3" ht="12.75">
      <c r="A952" s="3" t="s">
        <v>954</v>
      </c>
      <c r="B952" s="4" t="s">
        <v>1</v>
      </c>
      <c r="C952" s="4" t="s">
        <v>1</v>
      </c>
    </row>
    <row r="953" spans="1:3" ht="12.75">
      <c r="A953" s="3" t="s">
        <v>955</v>
      </c>
      <c r="B953" s="4" t="s">
        <v>1</v>
      </c>
      <c r="C953" s="4" t="s">
        <v>1</v>
      </c>
    </row>
    <row r="954" spans="1:3" ht="12.75">
      <c r="A954" s="3" t="s">
        <v>956</v>
      </c>
      <c r="B954" s="4" t="s">
        <v>1</v>
      </c>
      <c r="C954" s="4" t="s">
        <v>1</v>
      </c>
    </row>
    <row r="955" spans="1:3" ht="12.75">
      <c r="A955" s="3" t="s">
        <v>957</v>
      </c>
      <c r="B955" s="4" t="s">
        <v>1</v>
      </c>
      <c r="C955" s="4" t="s">
        <v>1</v>
      </c>
    </row>
    <row r="956" spans="1:3" ht="12.75">
      <c r="A956" s="3" t="s">
        <v>958</v>
      </c>
      <c r="B956" s="5">
        <v>16130</v>
      </c>
      <c r="C956" s="5">
        <v>101</v>
      </c>
    </row>
    <row r="957" spans="1:3" ht="12.75">
      <c r="A957" s="3" t="s">
        <v>959</v>
      </c>
      <c r="B957" s="4" t="s">
        <v>1</v>
      </c>
      <c r="C957" s="4" t="s">
        <v>1</v>
      </c>
    </row>
    <row r="958" spans="1:3" ht="12.75">
      <c r="A958" s="3" t="s">
        <v>960</v>
      </c>
      <c r="B958" s="4" t="s">
        <v>1</v>
      </c>
      <c r="C958" s="4" t="s">
        <v>1</v>
      </c>
    </row>
    <row r="959" spans="1:3" ht="12.75">
      <c r="A959" s="3" t="s">
        <v>961</v>
      </c>
      <c r="B959" s="4" t="s">
        <v>1</v>
      </c>
      <c r="C959" s="4" t="s">
        <v>1</v>
      </c>
    </row>
    <row r="960" spans="1:3" ht="12.75">
      <c r="A960" s="3" t="s">
        <v>962</v>
      </c>
      <c r="B960" s="4" t="s">
        <v>1</v>
      </c>
      <c r="C960" s="4" t="s">
        <v>1</v>
      </c>
    </row>
    <row r="961" spans="1:3" ht="12.75">
      <c r="A961" s="3" t="s">
        <v>963</v>
      </c>
      <c r="B961" s="4" t="s">
        <v>1</v>
      </c>
      <c r="C961" s="4" t="s">
        <v>1</v>
      </c>
    </row>
    <row r="962" spans="1:3" ht="12.75">
      <c r="A962" s="3" t="s">
        <v>964</v>
      </c>
      <c r="B962" s="4" t="s">
        <v>1</v>
      </c>
      <c r="C962" s="4" t="s">
        <v>1</v>
      </c>
    </row>
    <row r="963" spans="1:3" ht="12.75">
      <c r="A963" s="3" t="s">
        <v>965</v>
      </c>
      <c r="B963" s="4" t="s">
        <v>1</v>
      </c>
      <c r="C963" s="4" t="s">
        <v>1</v>
      </c>
    </row>
    <row r="964" spans="1:3" ht="12.75">
      <c r="A964" s="3" t="s">
        <v>966</v>
      </c>
      <c r="B964" s="4" t="s">
        <v>1</v>
      </c>
      <c r="C964" s="4" t="s">
        <v>1</v>
      </c>
    </row>
    <row r="965" spans="1:3" ht="12.75">
      <c r="A965" s="3" t="s">
        <v>967</v>
      </c>
      <c r="B965" s="5">
        <v>16130</v>
      </c>
      <c r="C965" s="5">
        <v>101</v>
      </c>
    </row>
    <row r="966" spans="1:3" ht="12.75">
      <c r="A966" s="3" t="s">
        <v>968</v>
      </c>
      <c r="B966" s="4" t="s">
        <v>1</v>
      </c>
      <c r="C966" s="4" t="s">
        <v>1</v>
      </c>
    </row>
    <row r="967" spans="1:3" ht="12.75">
      <c r="A967" s="3" t="s">
        <v>969</v>
      </c>
      <c r="B967" s="4" t="s">
        <v>1</v>
      </c>
      <c r="C967" s="4" t="s">
        <v>1</v>
      </c>
    </row>
    <row r="968" spans="1:3" ht="12.75">
      <c r="A968" s="3" t="s">
        <v>970</v>
      </c>
      <c r="B968" s="4" t="s">
        <v>1</v>
      </c>
      <c r="C968" s="4" t="s">
        <v>1</v>
      </c>
    </row>
    <row r="969" spans="1:3" ht="12.75">
      <c r="A969" s="3" t="s">
        <v>971</v>
      </c>
      <c r="B969" s="4" t="s">
        <v>1</v>
      </c>
      <c r="C969" s="4" t="s">
        <v>1</v>
      </c>
    </row>
    <row r="970" spans="1:3" ht="12.75">
      <c r="A970" s="3" t="s">
        <v>972</v>
      </c>
      <c r="B970" s="4" t="s">
        <v>1</v>
      </c>
      <c r="C970" s="4" t="s">
        <v>1</v>
      </c>
    </row>
    <row r="971" spans="1:3" ht="12.75">
      <c r="A971" s="3" t="s">
        <v>973</v>
      </c>
      <c r="B971" s="4" t="s">
        <v>1</v>
      </c>
      <c r="C971" s="4" t="s">
        <v>1</v>
      </c>
    </row>
    <row r="972" spans="1:3" ht="12.75">
      <c r="A972" s="3" t="s">
        <v>974</v>
      </c>
      <c r="B972" s="4" t="s">
        <v>1</v>
      </c>
      <c r="C972" s="4" t="s">
        <v>1</v>
      </c>
    </row>
    <row r="973" spans="1:3" ht="12.75">
      <c r="A973" s="3" t="s">
        <v>975</v>
      </c>
      <c r="B973" s="4" t="s">
        <v>1</v>
      </c>
      <c r="C973" s="4" t="s">
        <v>1</v>
      </c>
    </row>
    <row r="974" spans="1:3" ht="12.75">
      <c r="A974" s="3" t="s">
        <v>976</v>
      </c>
      <c r="B974" s="4" t="s">
        <v>1</v>
      </c>
      <c r="C974" s="4" t="s">
        <v>1</v>
      </c>
    </row>
    <row r="975" spans="1:3" ht="12.75">
      <c r="A975" s="3" t="s">
        <v>977</v>
      </c>
      <c r="B975" s="4" t="s">
        <v>1</v>
      </c>
      <c r="C975" s="4" t="s">
        <v>1</v>
      </c>
    </row>
    <row r="976" spans="1:3" ht="12.75">
      <c r="A976" s="3" t="s">
        <v>978</v>
      </c>
      <c r="B976" s="4" t="s">
        <v>1</v>
      </c>
      <c r="C976" s="4" t="s">
        <v>1</v>
      </c>
    </row>
    <row r="977" spans="1:3" ht="12.75">
      <c r="A977" s="3" t="s">
        <v>979</v>
      </c>
      <c r="B977" s="4" t="s">
        <v>1</v>
      </c>
      <c r="C977" s="4" t="s">
        <v>1</v>
      </c>
    </row>
    <row r="978" spans="1:3" ht="12.75">
      <c r="A978" s="3" t="s">
        <v>980</v>
      </c>
      <c r="B978" s="4" t="s">
        <v>1</v>
      </c>
      <c r="C978" s="4" t="s">
        <v>1</v>
      </c>
    </row>
    <row r="979" spans="1:3" ht="12.75">
      <c r="A979" s="3" t="s">
        <v>981</v>
      </c>
      <c r="B979" s="4" t="s">
        <v>1</v>
      </c>
      <c r="C979" s="4" t="s">
        <v>1</v>
      </c>
    </row>
    <row r="980" spans="1:3" ht="12.75">
      <c r="A980" s="3" t="s">
        <v>982</v>
      </c>
      <c r="B980" s="4" t="s">
        <v>1</v>
      </c>
      <c r="C980" s="4" t="s">
        <v>1</v>
      </c>
    </row>
    <row r="981" spans="1:3" ht="12.75">
      <c r="A981" s="3" t="s">
        <v>983</v>
      </c>
      <c r="B981" s="4" t="s">
        <v>1</v>
      </c>
      <c r="C981" s="4" t="s">
        <v>1</v>
      </c>
    </row>
    <row r="982" spans="1:3" ht="12.75">
      <c r="A982" s="3" t="s">
        <v>984</v>
      </c>
      <c r="B982" s="4" t="s">
        <v>1</v>
      </c>
      <c r="C982" s="4" t="s">
        <v>1</v>
      </c>
    </row>
    <row r="983" spans="1:3" ht="12.75">
      <c r="A983" s="3" t="s">
        <v>985</v>
      </c>
      <c r="B983" s="4" t="s">
        <v>1</v>
      </c>
      <c r="C983" s="4" t="s">
        <v>1</v>
      </c>
    </row>
    <row r="984" spans="1:3" ht="12.75">
      <c r="A984" s="3" t="s">
        <v>986</v>
      </c>
      <c r="B984" s="4" t="s">
        <v>1</v>
      </c>
      <c r="C984" s="4" t="s">
        <v>1</v>
      </c>
    </row>
    <row r="985" spans="1:3" ht="12.75">
      <c r="A985" s="3" t="s">
        <v>987</v>
      </c>
      <c r="B985" s="4" t="s">
        <v>1</v>
      </c>
      <c r="C985" s="4" t="s">
        <v>1</v>
      </c>
    </row>
    <row r="986" spans="1:3" ht="12.75">
      <c r="A986" s="3" t="s">
        <v>988</v>
      </c>
      <c r="B986" s="4" t="s">
        <v>1</v>
      </c>
      <c r="C986" s="4" t="s">
        <v>1</v>
      </c>
    </row>
    <row r="987" spans="1:3" ht="12.75">
      <c r="A987" s="3" t="s">
        <v>989</v>
      </c>
      <c r="B987" s="4" t="s">
        <v>1</v>
      </c>
      <c r="C987" s="4" t="s">
        <v>1</v>
      </c>
    </row>
    <row r="988" spans="1:3" ht="12.75">
      <c r="A988" s="3" t="s">
        <v>990</v>
      </c>
      <c r="B988" s="4" t="s">
        <v>1</v>
      </c>
      <c r="C988" s="4" t="s">
        <v>1</v>
      </c>
    </row>
    <row r="989" spans="1:3" ht="12.75">
      <c r="A989" s="3" t="s">
        <v>991</v>
      </c>
      <c r="B989" s="4" t="s">
        <v>1</v>
      </c>
      <c r="C989" s="4" t="s">
        <v>1</v>
      </c>
    </row>
    <row r="990" spans="1:3" ht="12.75">
      <c r="A990" s="3" t="s">
        <v>992</v>
      </c>
      <c r="B990" s="4" t="s">
        <v>1</v>
      </c>
      <c r="C990" s="4" t="s">
        <v>1</v>
      </c>
    </row>
    <row r="991" spans="1:3" ht="12.75">
      <c r="A991" s="3" t="s">
        <v>993</v>
      </c>
      <c r="B991" s="5">
        <v>5821023</v>
      </c>
      <c r="C991" s="5">
        <v>36184</v>
      </c>
    </row>
    <row r="992" spans="1:3" ht="12.75">
      <c r="A992" s="3" t="s">
        <v>994</v>
      </c>
      <c r="B992" s="5">
        <v>198619</v>
      </c>
      <c r="C992" s="5">
        <v>798</v>
      </c>
    </row>
    <row r="993" spans="1:3" ht="12.75">
      <c r="A993" s="3" t="s">
        <v>995</v>
      </c>
      <c r="B993" s="5">
        <v>198619</v>
      </c>
      <c r="C993" s="5">
        <v>798</v>
      </c>
    </row>
    <row r="994" spans="1:3" ht="12.75">
      <c r="A994" s="3" t="s">
        <v>996</v>
      </c>
      <c r="B994" s="5">
        <v>198619</v>
      </c>
      <c r="C994" s="5">
        <v>798</v>
      </c>
    </row>
    <row r="995" spans="1:3" ht="12.75">
      <c r="A995" s="3" t="s">
        <v>997</v>
      </c>
      <c r="B995" s="4" t="s">
        <v>1</v>
      </c>
      <c r="C995" s="4" t="s">
        <v>1</v>
      </c>
    </row>
    <row r="996" spans="1:3" ht="12.75">
      <c r="A996" s="3" t="s">
        <v>998</v>
      </c>
      <c r="B996" s="4" t="s">
        <v>1</v>
      </c>
      <c r="C996" s="4" t="s">
        <v>1</v>
      </c>
    </row>
    <row r="997" spans="1:3" ht="12.75">
      <c r="A997" s="3" t="s">
        <v>999</v>
      </c>
      <c r="B997" s="4" t="s">
        <v>1</v>
      </c>
      <c r="C997" s="4" t="s">
        <v>1</v>
      </c>
    </row>
    <row r="998" spans="1:3" ht="12.75">
      <c r="A998" s="3" t="s">
        <v>1000</v>
      </c>
      <c r="B998" s="4" t="s">
        <v>1</v>
      </c>
      <c r="C998" s="4" t="s">
        <v>1</v>
      </c>
    </row>
    <row r="999" spans="1:3" ht="12.75">
      <c r="A999" s="3" t="s">
        <v>1001</v>
      </c>
      <c r="B999" s="4" t="s">
        <v>1</v>
      </c>
      <c r="C999" s="4" t="s">
        <v>1</v>
      </c>
    </row>
    <row r="1000" spans="1:3" ht="12.75">
      <c r="A1000" s="3" t="s">
        <v>1002</v>
      </c>
      <c r="B1000" s="4" t="s">
        <v>1</v>
      </c>
      <c r="C1000" s="4" t="s">
        <v>1</v>
      </c>
    </row>
    <row r="1001" spans="1:3" ht="12.75">
      <c r="A1001" s="3" t="s">
        <v>1003</v>
      </c>
      <c r="B1001" s="4" t="s">
        <v>1</v>
      </c>
      <c r="C1001" s="4" t="s">
        <v>1</v>
      </c>
    </row>
    <row r="1002" spans="1:3" ht="12.75">
      <c r="A1002" s="3" t="s">
        <v>1004</v>
      </c>
      <c r="B1002" s="4" t="s">
        <v>1</v>
      </c>
      <c r="C1002" s="4" t="s">
        <v>1</v>
      </c>
    </row>
    <row r="1003" spans="1:3" ht="12.75">
      <c r="A1003" s="3" t="s">
        <v>1005</v>
      </c>
      <c r="B1003" s="4" t="s">
        <v>1</v>
      </c>
      <c r="C1003" s="4" t="s">
        <v>1</v>
      </c>
    </row>
    <row r="1004" spans="1:3" ht="12.75">
      <c r="A1004" s="3" t="s">
        <v>1006</v>
      </c>
      <c r="B1004" s="4" t="s">
        <v>1</v>
      </c>
      <c r="C1004" s="4" t="s">
        <v>1</v>
      </c>
    </row>
    <row r="1005" spans="1:3" ht="12.75">
      <c r="A1005" s="3" t="s">
        <v>1007</v>
      </c>
      <c r="B1005" s="4" t="s">
        <v>1</v>
      </c>
      <c r="C1005" s="4" t="s">
        <v>1</v>
      </c>
    </row>
    <row r="1006" spans="1:3" ht="12.75">
      <c r="A1006" s="3" t="s">
        <v>1008</v>
      </c>
      <c r="B1006" s="4" t="s">
        <v>1</v>
      </c>
      <c r="C1006" s="4" t="s">
        <v>1</v>
      </c>
    </row>
    <row r="1007" spans="1:3" ht="12.75">
      <c r="A1007" s="3" t="s">
        <v>1009</v>
      </c>
      <c r="B1007" s="4" t="s">
        <v>1</v>
      </c>
      <c r="C1007" s="4" t="s">
        <v>1</v>
      </c>
    </row>
    <row r="1008" spans="1:3" ht="12.75">
      <c r="A1008" s="3" t="s">
        <v>1010</v>
      </c>
      <c r="B1008" s="4" t="s">
        <v>1</v>
      </c>
      <c r="C1008" s="4" t="s">
        <v>1</v>
      </c>
    </row>
    <row r="1009" spans="1:3" ht="12.75">
      <c r="A1009" s="3" t="s">
        <v>1011</v>
      </c>
      <c r="B1009" s="4" t="s">
        <v>1</v>
      </c>
      <c r="C1009" s="4" t="s">
        <v>1</v>
      </c>
    </row>
    <row r="1010" spans="1:3" ht="12.75">
      <c r="A1010" s="3" t="s">
        <v>1012</v>
      </c>
      <c r="B1010" s="5">
        <v>5017</v>
      </c>
      <c r="C1010" s="5">
        <v>8</v>
      </c>
    </row>
    <row r="1011" spans="1:3" ht="12.75">
      <c r="A1011" s="3" t="s">
        <v>1013</v>
      </c>
      <c r="B1011" s="5">
        <v>1424</v>
      </c>
      <c r="C1011" s="5">
        <v>1</v>
      </c>
    </row>
    <row r="1012" spans="1:3" ht="12.75">
      <c r="A1012" s="3" t="s">
        <v>1014</v>
      </c>
      <c r="B1012" s="5">
        <v>1424</v>
      </c>
      <c r="C1012" s="5">
        <v>1</v>
      </c>
    </row>
    <row r="1013" spans="1:3" ht="12.75">
      <c r="A1013" s="3" t="s">
        <v>1015</v>
      </c>
      <c r="B1013" s="5">
        <v>4</v>
      </c>
      <c r="C1013" s="5">
        <v>0</v>
      </c>
    </row>
    <row r="1014" spans="1:3" ht="12.75">
      <c r="A1014" s="3" t="s">
        <v>1016</v>
      </c>
      <c r="B1014" s="5">
        <v>4</v>
      </c>
      <c r="C1014" s="5">
        <v>0</v>
      </c>
    </row>
    <row r="1015" spans="1:3" ht="12.75">
      <c r="A1015" s="3" t="s">
        <v>1017</v>
      </c>
      <c r="B1015" s="5">
        <v>51</v>
      </c>
      <c r="C1015" s="5">
        <v>0</v>
      </c>
    </row>
    <row r="1016" spans="1:3" ht="12.75">
      <c r="A1016" s="3" t="s">
        <v>1018</v>
      </c>
      <c r="B1016" s="5">
        <v>51</v>
      </c>
      <c r="C1016" s="5">
        <v>0</v>
      </c>
    </row>
    <row r="1017" spans="1:3" ht="12.75">
      <c r="A1017" s="3" t="s">
        <v>1019</v>
      </c>
      <c r="B1017" s="5">
        <v>3538</v>
      </c>
      <c r="C1017" s="5">
        <v>7</v>
      </c>
    </row>
    <row r="1018" spans="1:3" ht="12.75">
      <c r="A1018" s="3" t="s">
        <v>1020</v>
      </c>
      <c r="B1018" s="5">
        <v>3538</v>
      </c>
      <c r="C1018" s="5">
        <v>7</v>
      </c>
    </row>
    <row r="1019" spans="1:3" ht="12.75">
      <c r="A1019" s="3" t="s">
        <v>1021</v>
      </c>
      <c r="B1019" s="4" t="s">
        <v>1</v>
      </c>
      <c r="C1019" s="4" t="s">
        <v>1</v>
      </c>
    </row>
    <row r="1020" spans="1:3" ht="12.75">
      <c r="A1020" s="3" t="s">
        <v>1022</v>
      </c>
      <c r="B1020" s="4" t="s">
        <v>1</v>
      </c>
      <c r="C1020" s="4" t="s">
        <v>1</v>
      </c>
    </row>
    <row r="1021" spans="1:3" ht="12.75">
      <c r="A1021" s="3" t="s">
        <v>1023</v>
      </c>
      <c r="B1021" s="4" t="s">
        <v>1</v>
      </c>
      <c r="C1021" s="4" t="s">
        <v>1</v>
      </c>
    </row>
    <row r="1022" spans="1:3" ht="12.75">
      <c r="A1022" s="3" t="s">
        <v>1024</v>
      </c>
      <c r="B1022" s="5">
        <v>15082</v>
      </c>
      <c r="C1022" s="5">
        <v>65</v>
      </c>
    </row>
    <row r="1023" spans="1:3" ht="12.75">
      <c r="A1023" s="3" t="s">
        <v>1025</v>
      </c>
      <c r="B1023" s="5">
        <v>1734</v>
      </c>
      <c r="C1023" s="5">
        <v>7</v>
      </c>
    </row>
    <row r="1024" spans="1:3" ht="12.75">
      <c r="A1024" s="3" t="s">
        <v>1026</v>
      </c>
      <c r="B1024" s="5">
        <v>1734</v>
      </c>
      <c r="C1024" s="5">
        <v>7</v>
      </c>
    </row>
    <row r="1025" spans="1:3" ht="12.75">
      <c r="A1025" s="3" t="s">
        <v>1027</v>
      </c>
      <c r="B1025" s="4" t="s">
        <v>1</v>
      </c>
      <c r="C1025" s="4" t="s">
        <v>1</v>
      </c>
    </row>
    <row r="1026" spans="1:3" ht="12.75">
      <c r="A1026" s="3" t="s">
        <v>1028</v>
      </c>
      <c r="B1026" s="4" t="s">
        <v>1</v>
      </c>
      <c r="C1026" s="4" t="s">
        <v>1</v>
      </c>
    </row>
    <row r="1027" spans="1:3" ht="12.75">
      <c r="A1027" s="3" t="s">
        <v>1029</v>
      </c>
      <c r="B1027" s="5">
        <v>6412</v>
      </c>
      <c r="C1027" s="5">
        <v>28</v>
      </c>
    </row>
    <row r="1028" spans="1:3" ht="12.75">
      <c r="A1028" s="3" t="s">
        <v>1030</v>
      </c>
      <c r="B1028" s="5">
        <v>6412</v>
      </c>
      <c r="C1028" s="5">
        <v>28</v>
      </c>
    </row>
    <row r="1029" spans="1:3" ht="12.75">
      <c r="A1029" s="3" t="s">
        <v>1031</v>
      </c>
      <c r="B1029" s="4" t="s">
        <v>1</v>
      </c>
      <c r="C1029" s="4" t="s">
        <v>1</v>
      </c>
    </row>
    <row r="1030" spans="1:3" ht="12.75">
      <c r="A1030" s="3" t="s">
        <v>1032</v>
      </c>
      <c r="B1030" s="4" t="s">
        <v>1</v>
      </c>
      <c r="C1030" s="4" t="s">
        <v>1</v>
      </c>
    </row>
    <row r="1031" spans="1:3" ht="12.75">
      <c r="A1031" s="3" t="s">
        <v>1033</v>
      </c>
      <c r="B1031" s="4" t="s">
        <v>1</v>
      </c>
      <c r="C1031" s="4" t="s">
        <v>1</v>
      </c>
    </row>
    <row r="1032" spans="1:3" ht="12.75">
      <c r="A1032" s="3" t="s">
        <v>1034</v>
      </c>
      <c r="B1032" s="4" t="s">
        <v>1</v>
      </c>
      <c r="C1032" s="4" t="s">
        <v>1</v>
      </c>
    </row>
    <row r="1033" spans="1:3" ht="12.75">
      <c r="A1033" s="3" t="s">
        <v>1035</v>
      </c>
      <c r="B1033" s="4" t="s">
        <v>1</v>
      </c>
      <c r="C1033" s="4" t="s">
        <v>1</v>
      </c>
    </row>
    <row r="1034" spans="1:3" ht="12.75">
      <c r="A1034" s="3" t="s">
        <v>1036</v>
      </c>
      <c r="B1034" s="4" t="s">
        <v>1</v>
      </c>
      <c r="C1034" s="4" t="s">
        <v>1</v>
      </c>
    </row>
    <row r="1035" spans="1:3" ht="12.75">
      <c r="A1035" s="3" t="s">
        <v>1037</v>
      </c>
      <c r="B1035" s="4" t="s">
        <v>1</v>
      </c>
      <c r="C1035" s="4" t="s">
        <v>1</v>
      </c>
    </row>
    <row r="1036" spans="1:3" ht="12.75">
      <c r="A1036" s="3" t="s">
        <v>1038</v>
      </c>
      <c r="B1036" s="5">
        <v>6916</v>
      </c>
      <c r="C1036" s="5">
        <v>30</v>
      </c>
    </row>
    <row r="1037" spans="1:3" ht="12.75">
      <c r="A1037" s="3" t="s">
        <v>1039</v>
      </c>
      <c r="B1037" s="4" t="s">
        <v>1</v>
      </c>
      <c r="C1037" s="4" t="s">
        <v>1</v>
      </c>
    </row>
    <row r="1038" spans="1:3" ht="12.75">
      <c r="A1038" s="3" t="s">
        <v>1040</v>
      </c>
      <c r="B1038" s="5">
        <v>6916</v>
      </c>
      <c r="C1038" s="5">
        <v>30</v>
      </c>
    </row>
    <row r="1039" spans="1:3" ht="12.75">
      <c r="A1039" s="3" t="s">
        <v>1041</v>
      </c>
      <c r="B1039" s="5">
        <v>20</v>
      </c>
      <c r="C1039" s="5">
        <v>0</v>
      </c>
    </row>
    <row r="1040" spans="1:3" ht="12.75">
      <c r="A1040" s="3" t="s">
        <v>1042</v>
      </c>
      <c r="B1040" s="5">
        <v>20</v>
      </c>
      <c r="C1040" s="5">
        <v>0</v>
      </c>
    </row>
    <row r="1041" spans="1:3" ht="12.75">
      <c r="A1041" s="3" t="s">
        <v>1043</v>
      </c>
      <c r="B1041" s="4" t="s">
        <v>1</v>
      </c>
      <c r="C1041" s="4" t="s">
        <v>1</v>
      </c>
    </row>
    <row r="1042" spans="1:3" ht="12.75">
      <c r="A1042" s="3" t="s">
        <v>1044</v>
      </c>
      <c r="B1042" s="4" t="s">
        <v>1</v>
      </c>
      <c r="C1042" s="4" t="s">
        <v>1</v>
      </c>
    </row>
    <row r="1043" spans="1:3" ht="12.75">
      <c r="A1043" s="3" t="s">
        <v>1045</v>
      </c>
      <c r="B1043" s="4" t="s">
        <v>1</v>
      </c>
      <c r="C1043" s="4" t="s">
        <v>1</v>
      </c>
    </row>
    <row r="1044" spans="1:3" ht="12.75">
      <c r="A1044" s="3" t="s">
        <v>1046</v>
      </c>
      <c r="B1044" s="4" t="s">
        <v>1</v>
      </c>
      <c r="C1044" s="4" t="s">
        <v>1</v>
      </c>
    </row>
    <row r="1045" spans="1:3" ht="12.75">
      <c r="A1045" s="3" t="s">
        <v>1047</v>
      </c>
      <c r="B1045" s="4" t="s">
        <v>1</v>
      </c>
      <c r="C1045" s="4" t="s">
        <v>1</v>
      </c>
    </row>
    <row r="1046" spans="1:3" ht="12.75">
      <c r="A1046" s="3" t="s">
        <v>1048</v>
      </c>
      <c r="B1046" s="4" t="s">
        <v>1</v>
      </c>
      <c r="C1046" s="4" t="s">
        <v>1</v>
      </c>
    </row>
    <row r="1047" spans="1:3" ht="12.75">
      <c r="A1047" s="3" t="s">
        <v>1049</v>
      </c>
      <c r="B1047" s="4" t="s">
        <v>1</v>
      </c>
      <c r="C1047" s="4" t="s">
        <v>1</v>
      </c>
    </row>
    <row r="1048" spans="1:3" ht="12.75">
      <c r="A1048" s="3" t="s">
        <v>1050</v>
      </c>
      <c r="B1048" s="4" t="s">
        <v>1</v>
      </c>
      <c r="C1048" s="4" t="s">
        <v>1</v>
      </c>
    </row>
    <row r="1049" spans="1:3" ht="12.75">
      <c r="A1049" s="3" t="s">
        <v>1051</v>
      </c>
      <c r="B1049" s="4" t="s">
        <v>1</v>
      </c>
      <c r="C1049" s="4" t="s">
        <v>1</v>
      </c>
    </row>
    <row r="1050" spans="1:3" ht="12.75">
      <c r="A1050" s="3" t="s">
        <v>1052</v>
      </c>
      <c r="B1050" s="4" t="s">
        <v>1</v>
      </c>
      <c r="C1050" s="4" t="s">
        <v>1</v>
      </c>
    </row>
    <row r="1051" spans="1:3" ht="12.75">
      <c r="A1051" s="3" t="s">
        <v>1053</v>
      </c>
      <c r="B1051" s="4" t="s">
        <v>1</v>
      </c>
      <c r="C1051" s="4" t="s">
        <v>1</v>
      </c>
    </row>
    <row r="1052" spans="1:3" ht="12.75">
      <c r="A1052" s="3" t="s">
        <v>1054</v>
      </c>
      <c r="B1052" s="4" t="s">
        <v>1</v>
      </c>
      <c r="C1052" s="4" t="s">
        <v>1</v>
      </c>
    </row>
    <row r="1053" spans="1:3" ht="12.75">
      <c r="A1053" s="3" t="s">
        <v>1055</v>
      </c>
      <c r="B1053" s="4" t="s">
        <v>1</v>
      </c>
      <c r="C1053" s="4" t="s">
        <v>1</v>
      </c>
    </row>
    <row r="1054" spans="1:3" ht="12.75">
      <c r="A1054" s="3" t="s">
        <v>1056</v>
      </c>
      <c r="B1054" s="4" t="s">
        <v>1</v>
      </c>
      <c r="C1054" s="4" t="s">
        <v>1</v>
      </c>
    </row>
    <row r="1055" spans="1:3" ht="12.75">
      <c r="A1055" s="3" t="s">
        <v>1057</v>
      </c>
      <c r="B1055" s="4" t="s">
        <v>1</v>
      </c>
      <c r="C1055" s="4" t="s">
        <v>1</v>
      </c>
    </row>
    <row r="1056" spans="1:3" ht="12.75">
      <c r="A1056" s="3" t="s">
        <v>1058</v>
      </c>
      <c r="B1056" s="4" t="s">
        <v>1</v>
      </c>
      <c r="C1056" s="4" t="s">
        <v>1</v>
      </c>
    </row>
    <row r="1057" spans="1:3" ht="12.75">
      <c r="A1057" s="3" t="s">
        <v>1059</v>
      </c>
      <c r="B1057" s="4" t="s">
        <v>1</v>
      </c>
      <c r="C1057" s="4" t="s">
        <v>1</v>
      </c>
    </row>
    <row r="1058" spans="1:3" ht="12.75">
      <c r="A1058" s="3" t="s">
        <v>1060</v>
      </c>
      <c r="B1058" s="4" t="s">
        <v>1</v>
      </c>
      <c r="C1058" s="4" t="s">
        <v>1</v>
      </c>
    </row>
    <row r="1059" spans="1:3" ht="12.75">
      <c r="A1059" s="3" t="s">
        <v>1061</v>
      </c>
      <c r="B1059" s="4" t="s">
        <v>1</v>
      </c>
      <c r="C1059" s="4" t="s">
        <v>1</v>
      </c>
    </row>
    <row r="1060" spans="1:3" ht="12.75">
      <c r="A1060" s="3" t="s">
        <v>1062</v>
      </c>
      <c r="B1060" s="4" t="s">
        <v>1</v>
      </c>
      <c r="C1060" s="4" t="s">
        <v>1</v>
      </c>
    </row>
    <row r="1061" spans="1:3" ht="12.75">
      <c r="A1061" s="3" t="s">
        <v>1063</v>
      </c>
      <c r="B1061" s="4" t="s">
        <v>1</v>
      </c>
      <c r="C1061" s="4" t="s">
        <v>1</v>
      </c>
    </row>
    <row r="1062" spans="1:3" ht="12.75">
      <c r="A1062" s="3" t="s">
        <v>1064</v>
      </c>
      <c r="B1062" s="4" t="s">
        <v>1</v>
      </c>
      <c r="C1062" s="4" t="s">
        <v>1</v>
      </c>
    </row>
    <row r="1063" spans="1:3" ht="12.75">
      <c r="A1063" s="3" t="s">
        <v>1065</v>
      </c>
      <c r="B1063" s="4" t="s">
        <v>1</v>
      </c>
      <c r="C1063" s="4" t="s">
        <v>1</v>
      </c>
    </row>
    <row r="1064" spans="1:3" ht="12.75">
      <c r="A1064" s="3" t="s">
        <v>1066</v>
      </c>
      <c r="B1064" s="4" t="s">
        <v>1</v>
      </c>
      <c r="C1064" s="4" t="s">
        <v>1</v>
      </c>
    </row>
    <row r="1065" spans="1:3" ht="12.75">
      <c r="A1065" s="3" t="s">
        <v>1067</v>
      </c>
      <c r="B1065" s="4" t="s">
        <v>1</v>
      </c>
      <c r="C1065" s="4" t="s">
        <v>1</v>
      </c>
    </row>
    <row r="1066" spans="1:3" ht="12.75">
      <c r="A1066" s="3" t="s">
        <v>1068</v>
      </c>
      <c r="B1066" s="4" t="s">
        <v>1</v>
      </c>
      <c r="C1066" s="4" t="s">
        <v>1</v>
      </c>
    </row>
    <row r="1067" spans="1:3" ht="12.75">
      <c r="A1067" s="3" t="s">
        <v>1069</v>
      </c>
      <c r="B1067" s="4" t="s">
        <v>1</v>
      </c>
      <c r="C1067" s="4" t="s">
        <v>1</v>
      </c>
    </row>
    <row r="1068" spans="1:3" ht="12.75">
      <c r="A1068" s="3" t="s">
        <v>1070</v>
      </c>
      <c r="B1068" s="4" t="s">
        <v>1</v>
      </c>
      <c r="C1068" s="4" t="s">
        <v>1</v>
      </c>
    </row>
    <row r="1069" spans="1:3" ht="12.75">
      <c r="A1069" s="3" t="s">
        <v>1071</v>
      </c>
      <c r="B1069" s="4" t="s">
        <v>1</v>
      </c>
      <c r="C1069" s="4" t="s">
        <v>1</v>
      </c>
    </row>
    <row r="1070" spans="1:3" ht="12.75">
      <c r="A1070" s="3" t="s">
        <v>1072</v>
      </c>
      <c r="B1070" s="4" t="s">
        <v>1</v>
      </c>
      <c r="C1070" s="4" t="s">
        <v>1</v>
      </c>
    </row>
    <row r="1071" spans="1:3" ht="12.75">
      <c r="A1071" s="3" t="s">
        <v>1073</v>
      </c>
      <c r="B1071" s="4" t="s">
        <v>1</v>
      </c>
      <c r="C1071" s="4" t="s">
        <v>1</v>
      </c>
    </row>
    <row r="1072" spans="1:3" ht="12.75">
      <c r="A1072" s="3" t="s">
        <v>1074</v>
      </c>
      <c r="B1072" s="4" t="s">
        <v>1</v>
      </c>
      <c r="C1072" s="4" t="s">
        <v>1</v>
      </c>
    </row>
    <row r="1073" spans="1:3" ht="12.75">
      <c r="A1073" s="3" t="s">
        <v>1075</v>
      </c>
      <c r="B1073" s="4" t="s">
        <v>1</v>
      </c>
      <c r="C1073" s="4" t="s">
        <v>1</v>
      </c>
    </row>
    <row r="1074" spans="1:3" ht="12.75">
      <c r="A1074" s="3" t="s">
        <v>1076</v>
      </c>
      <c r="B1074" s="4" t="s">
        <v>1</v>
      </c>
      <c r="C1074" s="4" t="s">
        <v>1</v>
      </c>
    </row>
    <row r="1075" spans="1:3" ht="12.75">
      <c r="A1075" s="3" t="s">
        <v>1077</v>
      </c>
      <c r="B1075" s="4" t="s">
        <v>1</v>
      </c>
      <c r="C1075" s="4" t="s">
        <v>1</v>
      </c>
    </row>
    <row r="1076" spans="1:3" ht="12.75">
      <c r="A1076" s="3" t="s">
        <v>1078</v>
      </c>
      <c r="B1076" s="4" t="s">
        <v>1</v>
      </c>
      <c r="C1076" s="4" t="s">
        <v>1</v>
      </c>
    </row>
    <row r="1077" spans="1:3" ht="12.75">
      <c r="A1077" s="3" t="s">
        <v>1079</v>
      </c>
      <c r="B1077" s="4" t="s">
        <v>1</v>
      </c>
      <c r="C1077" s="4" t="s">
        <v>1</v>
      </c>
    </row>
    <row r="1078" spans="1:3" ht="12.75">
      <c r="A1078" s="3" t="s">
        <v>1080</v>
      </c>
      <c r="B1078" s="4" t="s">
        <v>1</v>
      </c>
      <c r="C1078" s="4" t="s">
        <v>1</v>
      </c>
    </row>
    <row r="1079" spans="1:3" ht="12.75">
      <c r="A1079" s="3" t="s">
        <v>1081</v>
      </c>
      <c r="B1079" s="4" t="s">
        <v>1</v>
      </c>
      <c r="C1079" s="4" t="s">
        <v>1</v>
      </c>
    </row>
    <row r="1080" spans="1:3" ht="12.75">
      <c r="A1080" s="3" t="s">
        <v>1082</v>
      </c>
      <c r="B1080" s="4" t="s">
        <v>1</v>
      </c>
      <c r="C1080" s="4" t="s">
        <v>1</v>
      </c>
    </row>
    <row r="1081" spans="1:3" ht="12.75">
      <c r="A1081" s="3" t="s">
        <v>1083</v>
      </c>
      <c r="B1081" s="4" t="s">
        <v>1</v>
      </c>
      <c r="C1081" s="4" t="s">
        <v>1</v>
      </c>
    </row>
    <row r="1082" spans="1:3" ht="12.75">
      <c r="A1082" s="3" t="s">
        <v>1084</v>
      </c>
      <c r="B1082" s="4" t="s">
        <v>1</v>
      </c>
      <c r="C1082" s="4" t="s">
        <v>1</v>
      </c>
    </row>
    <row r="1083" spans="1:3" ht="12.75">
      <c r="A1083" s="3" t="s">
        <v>1085</v>
      </c>
      <c r="B1083" s="4" t="s">
        <v>1</v>
      </c>
      <c r="C1083" s="4" t="s">
        <v>1</v>
      </c>
    </row>
    <row r="1084" spans="1:3" ht="12.75">
      <c r="A1084" s="3" t="s">
        <v>1086</v>
      </c>
      <c r="B1084" s="4" t="s">
        <v>1</v>
      </c>
      <c r="C1084" s="4" t="s">
        <v>1</v>
      </c>
    </row>
    <row r="1085" spans="1:3" ht="12.75">
      <c r="A1085" s="3" t="s">
        <v>1087</v>
      </c>
      <c r="B1085" s="4" t="s">
        <v>1</v>
      </c>
      <c r="C1085" s="4" t="s">
        <v>1</v>
      </c>
    </row>
    <row r="1086" spans="1:3" ht="12.75">
      <c r="A1086" s="3" t="s">
        <v>1088</v>
      </c>
      <c r="B1086" s="4" t="s">
        <v>1</v>
      </c>
      <c r="C1086" s="4" t="s">
        <v>1</v>
      </c>
    </row>
    <row r="1087" spans="1:3" ht="12.75">
      <c r="A1087" s="3" t="s">
        <v>1089</v>
      </c>
      <c r="B1087" s="5">
        <v>174596</v>
      </c>
      <c r="C1087" s="5">
        <v>1000</v>
      </c>
    </row>
    <row r="1088" spans="1:3" ht="12.75">
      <c r="A1088" s="3" t="s">
        <v>1090</v>
      </c>
      <c r="B1088" s="4" t="s">
        <v>1</v>
      </c>
      <c r="C1088" s="4" t="s">
        <v>1</v>
      </c>
    </row>
    <row r="1089" spans="1:3" ht="12.75">
      <c r="A1089" s="3" t="s">
        <v>1091</v>
      </c>
      <c r="B1089" s="4" t="s">
        <v>1</v>
      </c>
      <c r="C1089" s="4" t="s">
        <v>1</v>
      </c>
    </row>
    <row r="1090" spans="1:3" ht="12.75">
      <c r="A1090" s="3" t="s">
        <v>1092</v>
      </c>
      <c r="B1090" s="4" t="s">
        <v>1</v>
      </c>
      <c r="C1090" s="4" t="s">
        <v>1</v>
      </c>
    </row>
    <row r="1091" spans="1:3" ht="12.75">
      <c r="A1091" s="3" t="s">
        <v>1093</v>
      </c>
      <c r="B1091" s="4" t="s">
        <v>1</v>
      </c>
      <c r="C1091" s="4" t="s">
        <v>1</v>
      </c>
    </row>
    <row r="1092" spans="1:3" ht="12.75">
      <c r="A1092" s="3" t="s">
        <v>1094</v>
      </c>
      <c r="B1092" s="4" t="s">
        <v>1</v>
      </c>
      <c r="C1092" s="4" t="s">
        <v>1</v>
      </c>
    </row>
    <row r="1093" spans="1:3" ht="12.75">
      <c r="A1093" s="3" t="s">
        <v>1095</v>
      </c>
      <c r="B1093" s="4" t="s">
        <v>1</v>
      </c>
      <c r="C1093" s="4" t="s">
        <v>1</v>
      </c>
    </row>
    <row r="1094" spans="1:3" ht="12.75">
      <c r="A1094" s="3" t="s">
        <v>1096</v>
      </c>
      <c r="B1094" s="4" t="s">
        <v>1</v>
      </c>
      <c r="C1094" s="4" t="s">
        <v>1</v>
      </c>
    </row>
    <row r="1095" spans="1:3" ht="12.75">
      <c r="A1095" s="3" t="s">
        <v>1097</v>
      </c>
      <c r="B1095" s="4" t="s">
        <v>1</v>
      </c>
      <c r="C1095" s="4" t="s">
        <v>1</v>
      </c>
    </row>
    <row r="1096" spans="1:3" ht="12.75">
      <c r="A1096" s="3" t="s">
        <v>1098</v>
      </c>
      <c r="B1096" s="4" t="s">
        <v>1</v>
      </c>
      <c r="C1096" s="4" t="s">
        <v>1</v>
      </c>
    </row>
    <row r="1097" spans="1:3" ht="12.75">
      <c r="A1097" s="3" t="s">
        <v>1099</v>
      </c>
      <c r="B1097" s="4" t="s">
        <v>1</v>
      </c>
      <c r="C1097" s="4" t="s">
        <v>1</v>
      </c>
    </row>
    <row r="1098" spans="1:3" ht="12.75">
      <c r="A1098" s="3" t="s">
        <v>1100</v>
      </c>
      <c r="B1098" s="4" t="s">
        <v>1</v>
      </c>
      <c r="C1098" s="4" t="s">
        <v>1</v>
      </c>
    </row>
    <row r="1099" spans="1:3" ht="12.75">
      <c r="A1099" s="3" t="s">
        <v>1101</v>
      </c>
      <c r="B1099" s="4" t="s">
        <v>1</v>
      </c>
      <c r="C1099" s="4" t="s">
        <v>1</v>
      </c>
    </row>
    <row r="1100" spans="1:3" ht="12.75">
      <c r="A1100" s="3" t="s">
        <v>1102</v>
      </c>
      <c r="B1100" s="4" t="s">
        <v>1</v>
      </c>
      <c r="C1100" s="4" t="s">
        <v>1</v>
      </c>
    </row>
    <row r="1101" spans="1:3" ht="12.75">
      <c r="A1101" s="3" t="s">
        <v>1103</v>
      </c>
      <c r="B1101" s="4" t="s">
        <v>1</v>
      </c>
      <c r="C1101" s="4" t="s">
        <v>1</v>
      </c>
    </row>
    <row r="1102" spans="1:3" ht="12.75">
      <c r="A1102" s="3" t="s">
        <v>1104</v>
      </c>
      <c r="B1102" s="4" t="s">
        <v>1</v>
      </c>
      <c r="C1102" s="4" t="s">
        <v>1</v>
      </c>
    </row>
    <row r="1103" spans="1:3" ht="12.75">
      <c r="A1103" s="3" t="s">
        <v>1105</v>
      </c>
      <c r="B1103" s="4" t="s">
        <v>1</v>
      </c>
      <c r="C1103" s="4" t="s">
        <v>1</v>
      </c>
    </row>
    <row r="1104" spans="1:3" ht="12.75">
      <c r="A1104" s="3" t="s">
        <v>1106</v>
      </c>
      <c r="B1104" s="4" t="s">
        <v>1</v>
      </c>
      <c r="C1104" s="4" t="s">
        <v>1</v>
      </c>
    </row>
    <row r="1105" spans="1:3" ht="12.75">
      <c r="A1105" s="3" t="s">
        <v>1107</v>
      </c>
      <c r="B1105" s="4" t="s">
        <v>1</v>
      </c>
      <c r="C1105" s="4" t="s">
        <v>1</v>
      </c>
    </row>
    <row r="1106" spans="1:3" ht="12.75">
      <c r="A1106" s="3" t="s">
        <v>1108</v>
      </c>
      <c r="B1106" s="4" t="s">
        <v>1</v>
      </c>
      <c r="C1106" s="4" t="s">
        <v>1</v>
      </c>
    </row>
    <row r="1107" spans="1:3" ht="12.75">
      <c r="A1107" s="3" t="s">
        <v>1109</v>
      </c>
      <c r="B1107" s="4" t="s">
        <v>1</v>
      </c>
      <c r="C1107" s="4" t="s">
        <v>1</v>
      </c>
    </row>
    <row r="1108" spans="1:3" ht="12.75">
      <c r="A1108" s="3" t="s">
        <v>1110</v>
      </c>
      <c r="B1108" s="4" t="s">
        <v>1</v>
      </c>
      <c r="C1108" s="4" t="s">
        <v>1</v>
      </c>
    </row>
    <row r="1109" spans="1:3" ht="12.75">
      <c r="A1109" s="3" t="s">
        <v>1111</v>
      </c>
      <c r="B1109" s="4" t="s">
        <v>1</v>
      </c>
      <c r="C1109" s="4" t="s">
        <v>1</v>
      </c>
    </row>
    <row r="1110" spans="1:3" ht="12.75">
      <c r="A1110" s="3" t="s">
        <v>1112</v>
      </c>
      <c r="B1110" s="4" t="s">
        <v>1</v>
      </c>
      <c r="C1110" s="4" t="s">
        <v>1</v>
      </c>
    </row>
    <row r="1111" spans="1:3" ht="12.75">
      <c r="A1111" s="3" t="s">
        <v>1113</v>
      </c>
      <c r="B1111" s="4" t="s">
        <v>1</v>
      </c>
      <c r="C1111" s="4" t="s">
        <v>1</v>
      </c>
    </row>
    <row r="1112" spans="1:3" ht="12.75">
      <c r="A1112" s="3" t="s">
        <v>1114</v>
      </c>
      <c r="B1112" s="4" t="s">
        <v>1</v>
      </c>
      <c r="C1112" s="4" t="s">
        <v>1</v>
      </c>
    </row>
    <row r="1113" spans="1:3" ht="12.75">
      <c r="A1113" s="3" t="s">
        <v>1115</v>
      </c>
      <c r="B1113" s="4" t="s">
        <v>1</v>
      </c>
      <c r="C1113" s="4" t="s">
        <v>1</v>
      </c>
    </row>
    <row r="1114" spans="1:3" ht="12.75">
      <c r="A1114" s="3" t="s">
        <v>1116</v>
      </c>
      <c r="B1114" s="4" t="s">
        <v>1</v>
      </c>
      <c r="C1114" s="4" t="s">
        <v>1</v>
      </c>
    </row>
    <row r="1115" spans="1:3" ht="12.75">
      <c r="A1115" s="3" t="s">
        <v>1117</v>
      </c>
      <c r="B1115" s="4" t="s">
        <v>1</v>
      </c>
      <c r="C1115" s="4" t="s">
        <v>1</v>
      </c>
    </row>
    <row r="1116" spans="1:3" ht="12.75">
      <c r="A1116" s="3" t="s">
        <v>1118</v>
      </c>
      <c r="B1116" s="4" t="s">
        <v>1</v>
      </c>
      <c r="C1116" s="4" t="s">
        <v>1</v>
      </c>
    </row>
    <row r="1117" spans="1:3" ht="12.75">
      <c r="A1117" s="3" t="s">
        <v>1119</v>
      </c>
      <c r="B1117" s="5">
        <v>174596</v>
      </c>
      <c r="C1117" s="5">
        <v>1000</v>
      </c>
    </row>
    <row r="1118" spans="1:3" ht="12.75">
      <c r="A1118" s="3" t="s">
        <v>1120</v>
      </c>
      <c r="B1118" s="5">
        <v>174596</v>
      </c>
      <c r="C1118" s="5">
        <v>1000</v>
      </c>
    </row>
    <row r="1119" spans="1:3" ht="12.75">
      <c r="A1119" s="3" t="s">
        <v>1121</v>
      </c>
      <c r="B1119" s="4" t="s">
        <v>1</v>
      </c>
      <c r="C1119" s="4" t="s">
        <v>1</v>
      </c>
    </row>
    <row r="1120" spans="1:3" ht="12.75">
      <c r="A1120" s="3" t="s">
        <v>1122</v>
      </c>
      <c r="B1120" s="4" t="s">
        <v>1</v>
      </c>
      <c r="C1120" s="4" t="s">
        <v>1</v>
      </c>
    </row>
    <row r="1121" spans="1:3" ht="12.75">
      <c r="A1121" s="3" t="s">
        <v>1123</v>
      </c>
      <c r="B1121" s="5">
        <v>5427708</v>
      </c>
      <c r="C1121" s="5">
        <v>34313</v>
      </c>
    </row>
    <row r="1122" spans="1:3" ht="12.75">
      <c r="A1122" s="3" t="s">
        <v>1124</v>
      </c>
      <c r="B1122" s="4" t="s">
        <v>1</v>
      </c>
      <c r="C1122" s="4" t="s">
        <v>1</v>
      </c>
    </row>
    <row r="1123" spans="1:3" ht="12.75">
      <c r="A1123" s="3" t="s">
        <v>1125</v>
      </c>
      <c r="B1123" s="4" t="s">
        <v>1</v>
      </c>
      <c r="C1123" s="4" t="s">
        <v>1</v>
      </c>
    </row>
    <row r="1124" spans="1:3" ht="12.75">
      <c r="A1124" s="3" t="s">
        <v>1126</v>
      </c>
      <c r="B1124" s="4" t="s">
        <v>1</v>
      </c>
      <c r="C1124" s="4" t="s">
        <v>1</v>
      </c>
    </row>
    <row r="1125" spans="1:3" ht="12.75">
      <c r="A1125" s="3" t="s">
        <v>1127</v>
      </c>
      <c r="B1125" s="4" t="s">
        <v>1</v>
      </c>
      <c r="C1125" s="4" t="s">
        <v>1</v>
      </c>
    </row>
    <row r="1126" spans="1:3" ht="12.75">
      <c r="A1126" s="3" t="s">
        <v>1128</v>
      </c>
      <c r="B1126" s="4" t="s">
        <v>1</v>
      </c>
      <c r="C1126" s="4" t="s">
        <v>1</v>
      </c>
    </row>
    <row r="1127" spans="1:3" ht="12.75">
      <c r="A1127" s="3" t="s">
        <v>1129</v>
      </c>
      <c r="B1127" s="5">
        <v>2891085</v>
      </c>
      <c r="C1127" s="5">
        <v>18753</v>
      </c>
    </row>
    <row r="1128" spans="1:3" ht="12.75">
      <c r="A1128" s="3" t="s">
        <v>1130</v>
      </c>
      <c r="B1128" s="5">
        <v>2891085</v>
      </c>
      <c r="C1128" s="5">
        <v>18753</v>
      </c>
    </row>
    <row r="1129" spans="1:3" ht="12.75">
      <c r="A1129" s="3" t="s">
        <v>1131</v>
      </c>
      <c r="B1129" s="5">
        <v>2354515</v>
      </c>
      <c r="C1129" s="5">
        <v>14192</v>
      </c>
    </row>
    <row r="1130" spans="1:3" ht="12.75">
      <c r="A1130" s="3" t="s">
        <v>1132</v>
      </c>
      <c r="B1130" s="5">
        <v>2354515</v>
      </c>
      <c r="C1130" s="5">
        <v>14192</v>
      </c>
    </row>
    <row r="1131" spans="1:3" ht="12.75">
      <c r="A1131" s="3" t="s">
        <v>1133</v>
      </c>
      <c r="B1131" s="4" t="s">
        <v>1</v>
      </c>
      <c r="C1131" s="4" t="s">
        <v>1</v>
      </c>
    </row>
    <row r="1132" spans="1:3" ht="12.75">
      <c r="A1132" s="3" t="s">
        <v>1134</v>
      </c>
      <c r="B1132" s="4" t="s">
        <v>1</v>
      </c>
      <c r="C1132" s="4" t="s">
        <v>1</v>
      </c>
    </row>
    <row r="1133" spans="1:3" ht="12.75">
      <c r="A1133" s="3" t="s">
        <v>1135</v>
      </c>
      <c r="B1133" s="4" t="s">
        <v>1</v>
      </c>
      <c r="C1133" s="4" t="s">
        <v>1</v>
      </c>
    </row>
    <row r="1134" spans="1:3" ht="12.75">
      <c r="A1134" s="3" t="s">
        <v>1136</v>
      </c>
      <c r="B1134" s="4" t="s">
        <v>1</v>
      </c>
      <c r="C1134" s="4" t="s">
        <v>1</v>
      </c>
    </row>
    <row r="1135" spans="1:3" ht="12.75">
      <c r="A1135" s="3" t="s">
        <v>1137</v>
      </c>
      <c r="B1135" s="4" t="s">
        <v>1</v>
      </c>
      <c r="C1135" s="4" t="s">
        <v>1</v>
      </c>
    </row>
    <row r="1136" spans="1:3" ht="12.75">
      <c r="A1136" s="3" t="s">
        <v>1138</v>
      </c>
      <c r="B1136" s="4" t="s">
        <v>1</v>
      </c>
      <c r="C1136" s="4" t="s">
        <v>1</v>
      </c>
    </row>
    <row r="1137" spans="1:3" ht="12.75">
      <c r="A1137" s="3" t="s">
        <v>1139</v>
      </c>
      <c r="B1137" s="4" t="s">
        <v>1</v>
      </c>
      <c r="C1137" s="4" t="s">
        <v>1</v>
      </c>
    </row>
    <row r="1138" spans="1:3" ht="12.75">
      <c r="A1138" s="3" t="s">
        <v>1140</v>
      </c>
      <c r="B1138" s="4" t="s">
        <v>1</v>
      </c>
      <c r="C1138" s="4" t="s">
        <v>1</v>
      </c>
    </row>
    <row r="1139" spans="1:3" ht="12.75">
      <c r="A1139" s="3" t="s">
        <v>1141</v>
      </c>
      <c r="B1139" s="4" t="s">
        <v>1</v>
      </c>
      <c r="C1139" s="4" t="s">
        <v>1</v>
      </c>
    </row>
    <row r="1140" spans="1:3" ht="12.75">
      <c r="A1140" s="3" t="s">
        <v>1142</v>
      </c>
      <c r="B1140" s="4" t="s">
        <v>1</v>
      </c>
      <c r="C1140" s="4" t="s">
        <v>1</v>
      </c>
    </row>
    <row r="1141" spans="1:3" ht="12.75">
      <c r="A1141" s="3" t="s">
        <v>1143</v>
      </c>
      <c r="B1141" s="4" t="s">
        <v>1</v>
      </c>
      <c r="C1141" s="4" t="s">
        <v>1</v>
      </c>
    </row>
    <row r="1142" spans="1:3" ht="12.75">
      <c r="A1142" s="3" t="s">
        <v>1144</v>
      </c>
      <c r="B1142" s="4" t="s">
        <v>1</v>
      </c>
      <c r="C1142" s="4" t="s">
        <v>1</v>
      </c>
    </row>
    <row r="1143" spans="1:3" ht="12.75">
      <c r="A1143" s="3" t="s">
        <v>1145</v>
      </c>
      <c r="B1143" s="5">
        <v>3231</v>
      </c>
      <c r="C1143" s="5">
        <v>34</v>
      </c>
    </row>
    <row r="1144" spans="1:3" ht="12.75">
      <c r="A1144" s="3" t="s">
        <v>1146</v>
      </c>
      <c r="B1144" s="5">
        <v>2171</v>
      </c>
      <c r="C1144" s="5">
        <v>31</v>
      </c>
    </row>
    <row r="1145" spans="1:3" ht="12.75">
      <c r="A1145" s="3" t="s">
        <v>1147</v>
      </c>
      <c r="B1145" s="5">
        <v>545</v>
      </c>
      <c r="C1145" s="5">
        <v>3</v>
      </c>
    </row>
    <row r="1146" spans="1:3" ht="12.75">
      <c r="A1146" s="3" t="s">
        <v>1148</v>
      </c>
      <c r="B1146" s="5">
        <v>515</v>
      </c>
      <c r="C1146" s="5">
        <v>0</v>
      </c>
    </row>
    <row r="1147" spans="1:3" ht="12.75">
      <c r="A1147" s="3" t="s">
        <v>1149</v>
      </c>
      <c r="B1147" s="5">
        <v>178877</v>
      </c>
      <c r="C1147" s="5">
        <v>1334</v>
      </c>
    </row>
    <row r="1148" spans="1:3" ht="12.75">
      <c r="A1148" s="3" t="s">
        <v>1150</v>
      </c>
      <c r="B1148" s="4" t="s">
        <v>1</v>
      </c>
      <c r="C1148" s="4" t="s">
        <v>1</v>
      </c>
    </row>
    <row r="1149" spans="1:3" ht="12.75">
      <c r="A1149" s="3" t="s">
        <v>1151</v>
      </c>
      <c r="B1149" s="5">
        <v>2409</v>
      </c>
      <c r="C1149" s="5">
        <v>12</v>
      </c>
    </row>
    <row r="1150" spans="1:3" ht="12.75">
      <c r="A1150" s="3" t="s">
        <v>1152</v>
      </c>
      <c r="B1150" s="5">
        <v>2559</v>
      </c>
      <c r="C1150" s="5">
        <v>38</v>
      </c>
    </row>
    <row r="1151" spans="1:3" ht="12.75">
      <c r="A1151" s="3" t="s">
        <v>1153</v>
      </c>
      <c r="B1151" s="5">
        <v>1302</v>
      </c>
      <c r="C1151" s="5">
        <v>4</v>
      </c>
    </row>
    <row r="1152" spans="1:3" ht="12.75">
      <c r="A1152" s="3" t="s">
        <v>1154</v>
      </c>
      <c r="B1152" s="4" t="s">
        <v>1</v>
      </c>
      <c r="C1152" s="4" t="s">
        <v>1</v>
      </c>
    </row>
    <row r="1153" spans="1:3" ht="12.75">
      <c r="A1153" s="3" t="s">
        <v>1155</v>
      </c>
      <c r="B1153" s="4" t="s">
        <v>1</v>
      </c>
      <c r="C1153" s="4" t="s">
        <v>1</v>
      </c>
    </row>
    <row r="1154" spans="1:3" ht="12.75">
      <c r="A1154" s="3" t="s">
        <v>1156</v>
      </c>
      <c r="B1154" s="5">
        <v>153017</v>
      </c>
      <c r="C1154" s="5">
        <v>1214</v>
      </c>
    </row>
    <row r="1155" spans="1:3" ht="12.75">
      <c r="A1155" s="3" t="s">
        <v>1157</v>
      </c>
      <c r="B1155" s="5">
        <v>19591</v>
      </c>
      <c r="C1155" s="5">
        <v>64</v>
      </c>
    </row>
    <row r="1156" spans="1:3" ht="12.75">
      <c r="A1156" s="3" t="s">
        <v>1158</v>
      </c>
      <c r="B1156" s="4" t="s">
        <v>1</v>
      </c>
      <c r="C1156" s="4" t="s">
        <v>1</v>
      </c>
    </row>
    <row r="1157" spans="1:3" ht="12.75">
      <c r="A1157" s="3" t="s">
        <v>1159</v>
      </c>
      <c r="B1157" s="4" t="s">
        <v>1</v>
      </c>
      <c r="C1157" s="4" t="s">
        <v>1</v>
      </c>
    </row>
    <row r="1158" spans="1:3" ht="12.75">
      <c r="A1158" s="3" t="s">
        <v>1160</v>
      </c>
      <c r="B1158" s="4" t="s">
        <v>1</v>
      </c>
      <c r="C1158" s="4" t="s">
        <v>1</v>
      </c>
    </row>
    <row r="1159" spans="1:3" ht="12.75">
      <c r="A1159" s="3" t="s">
        <v>1161</v>
      </c>
      <c r="B1159" s="4" t="s">
        <v>1</v>
      </c>
      <c r="C1159" s="4" t="s">
        <v>1</v>
      </c>
    </row>
    <row r="1160" spans="1:3" ht="12.75">
      <c r="A1160" s="3" t="s">
        <v>1162</v>
      </c>
      <c r="B1160" s="4" t="s">
        <v>1</v>
      </c>
      <c r="C1160" s="4" t="s">
        <v>1</v>
      </c>
    </row>
    <row r="1161" spans="1:3" ht="12.75">
      <c r="A1161" s="3" t="s">
        <v>1163</v>
      </c>
      <c r="B1161" s="4" t="s">
        <v>1</v>
      </c>
      <c r="C1161" s="4" t="s">
        <v>1</v>
      </c>
    </row>
    <row r="1162" spans="1:3" ht="12.75">
      <c r="A1162" s="3" t="s">
        <v>1164</v>
      </c>
      <c r="B1162" s="4" t="s">
        <v>1</v>
      </c>
      <c r="C1162" s="4" t="s">
        <v>1</v>
      </c>
    </row>
    <row r="1163" spans="1:3" ht="12.75">
      <c r="A1163" s="3" t="s">
        <v>1165</v>
      </c>
      <c r="B1163" s="4" t="s">
        <v>1</v>
      </c>
      <c r="C1163" s="4" t="s">
        <v>1</v>
      </c>
    </row>
    <row r="1164" spans="1:3" ht="12.75">
      <c r="A1164" s="3" t="s">
        <v>1166</v>
      </c>
      <c r="B1164" s="4" t="s">
        <v>1</v>
      </c>
      <c r="C1164" s="4" t="s">
        <v>1</v>
      </c>
    </row>
    <row r="1165" spans="1:3" ht="12.75">
      <c r="A1165" s="3" t="s">
        <v>1167</v>
      </c>
      <c r="B1165" s="4" t="s">
        <v>1</v>
      </c>
      <c r="C1165" s="4" t="s">
        <v>1</v>
      </c>
    </row>
    <row r="1166" spans="1:3" ht="12.75">
      <c r="A1166" s="3" t="s">
        <v>1168</v>
      </c>
      <c r="B1166" s="4" t="s">
        <v>1</v>
      </c>
      <c r="C1166" s="4" t="s">
        <v>1</v>
      </c>
    </row>
    <row r="1167" spans="1:3" ht="12.75">
      <c r="A1167" s="3" t="s">
        <v>1169</v>
      </c>
      <c r="B1167" s="4" t="s">
        <v>1</v>
      </c>
      <c r="C1167" s="4" t="s">
        <v>1</v>
      </c>
    </row>
    <row r="1168" spans="1:3" ht="12.75">
      <c r="A1168" s="3" t="s">
        <v>1170</v>
      </c>
      <c r="B1168" s="4" t="s">
        <v>1</v>
      </c>
      <c r="C1168" s="4" t="s">
        <v>1</v>
      </c>
    </row>
  </sheetData>
  <sheetProtection/>
  <printOptions/>
  <pageMargins left="0.787401575" right="0.787401575" top="0.984251969" bottom="0.984251969" header="0.5" footer="0.5"/>
  <pageSetup fitToHeight="0" fitToWidth="0"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C1168"/>
  <sheetViews>
    <sheetView zoomScalePageLayoutView="0" workbookViewId="0" topLeftCell="A1">
      <selection activeCell="B5" sqref="B5:C1168"/>
    </sheetView>
  </sheetViews>
  <sheetFormatPr defaultColWidth="9.140625" defaultRowHeight="12.75"/>
  <sheetData>
    <row r="1" ht="18">
      <c r="A1" s="1" t="s">
        <v>0</v>
      </c>
    </row>
    <row r="2" ht="12.75"/>
    <row r="3" spans="1:2" ht="12.75">
      <c r="A3" t="s">
        <v>2</v>
      </c>
      <c r="B3" s="2">
        <v>42095.43353009259</v>
      </c>
    </row>
    <row r="5" spans="1:2" ht="12.75">
      <c r="A5" t="s">
        <v>3</v>
      </c>
      <c r="B5" t="s">
        <v>4</v>
      </c>
    </row>
    <row r="6" spans="1:2" ht="12.75">
      <c r="A6" t="s">
        <v>5</v>
      </c>
      <c r="B6" t="s">
        <v>1173</v>
      </c>
    </row>
    <row r="7" spans="1:2" ht="12.75">
      <c r="A7" t="s">
        <v>7</v>
      </c>
      <c r="B7" t="s">
        <v>8</v>
      </c>
    </row>
    <row r="8" spans="1:2" ht="12.75">
      <c r="A8" t="s">
        <v>9</v>
      </c>
      <c r="B8" t="s">
        <v>10</v>
      </c>
    </row>
    <row r="11" spans="1:3" ht="12.75">
      <c r="A11" s="3" t="s">
        <v>11</v>
      </c>
      <c r="B11" s="3" t="s">
        <v>12</v>
      </c>
      <c r="C11" s="3" t="s">
        <v>13</v>
      </c>
    </row>
    <row r="12" spans="1:3" ht="12.75">
      <c r="A12" s="3" t="s">
        <v>14</v>
      </c>
      <c r="B12" s="5">
        <v>21745</v>
      </c>
      <c r="C12" s="5">
        <v>92</v>
      </c>
    </row>
    <row r="13" spans="1:3" ht="12.75">
      <c r="A13" s="3" t="s">
        <v>15</v>
      </c>
      <c r="B13" s="4" t="s">
        <v>1</v>
      </c>
      <c r="C13" s="4" t="s">
        <v>1</v>
      </c>
    </row>
    <row r="14" spans="1:3" ht="12.75">
      <c r="A14" s="3" t="s">
        <v>16</v>
      </c>
      <c r="B14" s="4" t="s">
        <v>1</v>
      </c>
      <c r="C14" s="4" t="s">
        <v>1</v>
      </c>
    </row>
    <row r="15" spans="1:3" ht="12.75">
      <c r="A15" s="3" t="s">
        <v>17</v>
      </c>
      <c r="B15" s="4" t="s">
        <v>1</v>
      </c>
      <c r="C15" s="4" t="s">
        <v>1</v>
      </c>
    </row>
    <row r="16" spans="1:3" ht="12.75">
      <c r="A16" s="3" t="s">
        <v>18</v>
      </c>
      <c r="B16" s="4" t="s">
        <v>1</v>
      </c>
      <c r="C16" s="4" t="s">
        <v>1</v>
      </c>
    </row>
    <row r="17" spans="1:3" ht="12.75">
      <c r="A17" s="3" t="s">
        <v>19</v>
      </c>
      <c r="B17" s="4" t="s">
        <v>1</v>
      </c>
      <c r="C17" s="4" t="s">
        <v>1</v>
      </c>
    </row>
    <row r="18" spans="1:3" ht="12.75">
      <c r="A18" s="3" t="s">
        <v>20</v>
      </c>
      <c r="B18" s="4" t="s">
        <v>1</v>
      </c>
      <c r="C18" s="4" t="s">
        <v>1</v>
      </c>
    </row>
    <row r="19" spans="1:3" ht="12.75">
      <c r="A19" s="3" t="s">
        <v>21</v>
      </c>
      <c r="B19" s="4" t="s">
        <v>1</v>
      </c>
      <c r="C19" s="4" t="s">
        <v>1</v>
      </c>
    </row>
    <row r="20" spans="1:3" ht="12.75">
      <c r="A20" s="3" t="s">
        <v>22</v>
      </c>
      <c r="B20" s="4" t="s">
        <v>1</v>
      </c>
      <c r="C20" s="4" t="s">
        <v>1</v>
      </c>
    </row>
    <row r="21" spans="1:3" ht="12.75">
      <c r="A21" s="3" t="s">
        <v>23</v>
      </c>
      <c r="B21" s="4" t="s">
        <v>1</v>
      </c>
      <c r="C21" s="4" t="s">
        <v>1</v>
      </c>
    </row>
    <row r="22" spans="1:3" ht="12.75">
      <c r="A22" s="3" t="s">
        <v>24</v>
      </c>
      <c r="B22" s="4" t="s">
        <v>1</v>
      </c>
      <c r="C22" s="4" t="s">
        <v>1</v>
      </c>
    </row>
    <row r="23" spans="1:3" ht="12.75">
      <c r="A23" s="3" t="s">
        <v>25</v>
      </c>
      <c r="B23" s="4" t="s">
        <v>1</v>
      </c>
      <c r="C23" s="4" t="s">
        <v>1</v>
      </c>
    </row>
    <row r="24" spans="1:3" ht="12.75">
      <c r="A24" s="3" t="s">
        <v>26</v>
      </c>
      <c r="B24" s="4" t="s">
        <v>1</v>
      </c>
      <c r="C24" s="4" t="s">
        <v>1</v>
      </c>
    </row>
    <row r="25" spans="1:3" ht="12.75">
      <c r="A25" s="3" t="s">
        <v>27</v>
      </c>
      <c r="B25" s="4" t="s">
        <v>1</v>
      </c>
      <c r="C25" s="4" t="s">
        <v>1</v>
      </c>
    </row>
    <row r="26" spans="1:3" ht="12.75">
      <c r="A26" s="3" t="s">
        <v>28</v>
      </c>
      <c r="B26" s="4" t="s">
        <v>1</v>
      </c>
      <c r="C26" s="4" t="s">
        <v>1</v>
      </c>
    </row>
    <row r="27" spans="1:3" ht="12.75">
      <c r="A27" s="3" t="s">
        <v>29</v>
      </c>
      <c r="B27" s="4" t="s">
        <v>1</v>
      </c>
      <c r="C27" s="4" t="s">
        <v>1</v>
      </c>
    </row>
    <row r="28" spans="1:3" ht="12.75">
      <c r="A28" s="3" t="s">
        <v>30</v>
      </c>
      <c r="B28" s="4" t="s">
        <v>1</v>
      </c>
      <c r="C28" s="4" t="s">
        <v>1</v>
      </c>
    </row>
    <row r="29" spans="1:3" ht="12.75">
      <c r="A29" s="3" t="s">
        <v>31</v>
      </c>
      <c r="B29" s="4" t="s">
        <v>1</v>
      </c>
      <c r="C29" s="4" t="s">
        <v>1</v>
      </c>
    </row>
    <row r="30" spans="1:3" ht="12.75">
      <c r="A30" s="3" t="s">
        <v>32</v>
      </c>
      <c r="B30" s="4" t="s">
        <v>1</v>
      </c>
      <c r="C30" s="4" t="s">
        <v>1</v>
      </c>
    </row>
    <row r="31" spans="1:3" ht="12.75">
      <c r="A31" s="3" t="s">
        <v>33</v>
      </c>
      <c r="B31" s="4" t="s">
        <v>1</v>
      </c>
      <c r="C31" s="4" t="s">
        <v>1</v>
      </c>
    </row>
    <row r="32" spans="1:3" ht="12.75">
      <c r="A32" s="3" t="s">
        <v>34</v>
      </c>
      <c r="B32" s="4" t="s">
        <v>1</v>
      </c>
      <c r="C32" s="4" t="s">
        <v>1</v>
      </c>
    </row>
    <row r="33" spans="1:3" ht="12.75">
      <c r="A33" s="3" t="s">
        <v>35</v>
      </c>
      <c r="B33" s="4" t="s">
        <v>1</v>
      </c>
      <c r="C33" s="4" t="s">
        <v>1</v>
      </c>
    </row>
    <row r="34" spans="1:3" ht="12.75">
      <c r="A34" s="3" t="s">
        <v>36</v>
      </c>
      <c r="B34" s="4" t="s">
        <v>1</v>
      </c>
      <c r="C34" s="4" t="s">
        <v>1</v>
      </c>
    </row>
    <row r="35" spans="1:3" ht="12.75">
      <c r="A35" s="3" t="s">
        <v>37</v>
      </c>
      <c r="B35" s="4" t="s">
        <v>1</v>
      </c>
      <c r="C35" s="4" t="s">
        <v>1</v>
      </c>
    </row>
    <row r="36" spans="1:3" ht="12.75">
      <c r="A36" s="3" t="s">
        <v>38</v>
      </c>
      <c r="B36" s="4" t="s">
        <v>1</v>
      </c>
      <c r="C36" s="4" t="s">
        <v>1</v>
      </c>
    </row>
    <row r="37" spans="1:3" ht="12.75">
      <c r="A37" s="3" t="s">
        <v>39</v>
      </c>
      <c r="B37" s="4" t="s">
        <v>1</v>
      </c>
      <c r="C37" s="4" t="s">
        <v>1</v>
      </c>
    </row>
    <row r="38" spans="1:3" ht="12.75">
      <c r="A38" s="3" t="s">
        <v>40</v>
      </c>
      <c r="B38" s="4" t="s">
        <v>1</v>
      </c>
      <c r="C38" s="4" t="s">
        <v>1</v>
      </c>
    </row>
    <row r="39" spans="1:3" ht="12.75">
      <c r="A39" s="3" t="s">
        <v>41</v>
      </c>
      <c r="B39" s="4" t="s">
        <v>1</v>
      </c>
      <c r="C39" s="4" t="s">
        <v>1</v>
      </c>
    </row>
    <row r="40" spans="1:3" ht="12.75">
      <c r="A40" s="3" t="s">
        <v>42</v>
      </c>
      <c r="B40" s="4" t="s">
        <v>1</v>
      </c>
      <c r="C40" s="4" t="s">
        <v>1</v>
      </c>
    </row>
    <row r="41" spans="1:3" ht="12.75">
      <c r="A41" s="3" t="s">
        <v>43</v>
      </c>
      <c r="B41" s="4" t="s">
        <v>1</v>
      </c>
      <c r="C41" s="4" t="s">
        <v>1</v>
      </c>
    </row>
    <row r="42" spans="1:3" ht="12.75">
      <c r="A42" s="3" t="s">
        <v>44</v>
      </c>
      <c r="B42" s="4" t="s">
        <v>1</v>
      </c>
      <c r="C42" s="4" t="s">
        <v>1</v>
      </c>
    </row>
    <row r="43" spans="1:3" ht="12.75">
      <c r="A43" s="3" t="s">
        <v>45</v>
      </c>
      <c r="B43" s="4" t="s">
        <v>1</v>
      </c>
      <c r="C43" s="4" t="s">
        <v>1</v>
      </c>
    </row>
    <row r="44" spans="1:3" ht="12.75">
      <c r="A44" s="3" t="s">
        <v>46</v>
      </c>
      <c r="B44" s="4" t="s">
        <v>1</v>
      </c>
      <c r="C44" s="4" t="s">
        <v>1</v>
      </c>
    </row>
    <row r="45" spans="1:3" ht="12.75">
      <c r="A45" s="3" t="s">
        <v>47</v>
      </c>
      <c r="B45" s="5">
        <v>19844</v>
      </c>
      <c r="C45" s="5">
        <v>90</v>
      </c>
    </row>
    <row r="46" spans="1:3" ht="12.75">
      <c r="A46" s="3" t="s">
        <v>48</v>
      </c>
      <c r="B46" s="5">
        <v>19844</v>
      </c>
      <c r="C46" s="5">
        <v>90</v>
      </c>
    </row>
    <row r="47" spans="1:3" ht="12.75">
      <c r="A47" s="3" t="s">
        <v>49</v>
      </c>
      <c r="B47" s="5">
        <v>19844</v>
      </c>
      <c r="C47" s="5">
        <v>90</v>
      </c>
    </row>
    <row r="48" spans="1:3" ht="12.75">
      <c r="A48" s="3" t="s">
        <v>50</v>
      </c>
      <c r="B48" s="4" t="s">
        <v>1</v>
      </c>
      <c r="C48" s="4" t="s">
        <v>1</v>
      </c>
    </row>
    <row r="49" spans="1:3" ht="12.75">
      <c r="A49" s="3" t="s">
        <v>51</v>
      </c>
      <c r="B49" s="4" t="s">
        <v>1</v>
      </c>
      <c r="C49" s="4" t="s">
        <v>1</v>
      </c>
    </row>
    <row r="50" spans="1:3" ht="12.75">
      <c r="A50" s="3" t="s">
        <v>52</v>
      </c>
      <c r="B50" s="4" t="s">
        <v>1</v>
      </c>
      <c r="C50" s="4" t="s">
        <v>1</v>
      </c>
    </row>
    <row r="51" spans="1:3" ht="12.75">
      <c r="A51" s="3" t="s">
        <v>53</v>
      </c>
      <c r="B51" s="4" t="s">
        <v>1</v>
      </c>
      <c r="C51" s="4" t="s">
        <v>1</v>
      </c>
    </row>
    <row r="52" spans="1:3" ht="12.75">
      <c r="A52" s="3" t="s">
        <v>54</v>
      </c>
      <c r="B52" s="5">
        <v>1731</v>
      </c>
      <c r="C52" s="5">
        <v>2</v>
      </c>
    </row>
    <row r="53" spans="1:3" ht="12.75">
      <c r="A53" s="3" t="s">
        <v>55</v>
      </c>
      <c r="B53" s="5">
        <v>1731</v>
      </c>
      <c r="C53" s="5">
        <v>2</v>
      </c>
    </row>
    <row r="54" spans="1:3" ht="12.75">
      <c r="A54" s="3" t="s">
        <v>56</v>
      </c>
      <c r="B54" s="5">
        <v>1731</v>
      </c>
      <c r="C54" s="5">
        <v>2</v>
      </c>
    </row>
    <row r="55" spans="1:3" ht="12.75">
      <c r="A55" s="3" t="s">
        <v>57</v>
      </c>
      <c r="B55" s="4" t="s">
        <v>1</v>
      </c>
      <c r="C55" s="4" t="s">
        <v>1</v>
      </c>
    </row>
    <row r="56" spans="1:3" ht="12.75">
      <c r="A56" s="3" t="s">
        <v>58</v>
      </c>
      <c r="B56" s="4" t="s">
        <v>1</v>
      </c>
      <c r="C56" s="4" t="s">
        <v>1</v>
      </c>
    </row>
    <row r="57" spans="1:3" ht="12.75">
      <c r="A57" s="3" t="s">
        <v>59</v>
      </c>
      <c r="B57" s="5">
        <v>170</v>
      </c>
      <c r="C57" s="5">
        <v>0</v>
      </c>
    </row>
    <row r="58" spans="1:3" ht="12.75">
      <c r="A58" s="3" t="s">
        <v>60</v>
      </c>
      <c r="B58" s="4" t="s">
        <v>1</v>
      </c>
      <c r="C58" s="4" t="s">
        <v>1</v>
      </c>
    </row>
    <row r="59" spans="1:3" ht="12.75">
      <c r="A59" s="3" t="s">
        <v>61</v>
      </c>
      <c r="B59" s="4" t="s">
        <v>1</v>
      </c>
      <c r="C59" s="4" t="s">
        <v>1</v>
      </c>
    </row>
    <row r="60" spans="1:3" ht="12.75">
      <c r="A60" s="3" t="s">
        <v>62</v>
      </c>
      <c r="B60" s="4" t="s">
        <v>1</v>
      </c>
      <c r="C60" s="4" t="s">
        <v>1</v>
      </c>
    </row>
    <row r="61" spans="1:3" ht="12.75">
      <c r="A61" s="3" t="s">
        <v>63</v>
      </c>
      <c r="B61" s="4" t="s">
        <v>1</v>
      </c>
      <c r="C61" s="4" t="s">
        <v>1</v>
      </c>
    </row>
    <row r="62" spans="1:3" ht="12.75">
      <c r="A62" s="3" t="s">
        <v>64</v>
      </c>
      <c r="B62" s="4" t="s">
        <v>1</v>
      </c>
      <c r="C62" s="4" t="s">
        <v>1</v>
      </c>
    </row>
    <row r="63" spans="1:3" ht="12.75">
      <c r="A63" s="3" t="s">
        <v>65</v>
      </c>
      <c r="B63" s="5">
        <v>170</v>
      </c>
      <c r="C63" s="5">
        <v>0</v>
      </c>
    </row>
    <row r="64" spans="1:3" ht="12.75">
      <c r="A64" s="3" t="s">
        <v>66</v>
      </c>
      <c r="B64" s="4" t="s">
        <v>1</v>
      </c>
      <c r="C64" s="4" t="s">
        <v>1</v>
      </c>
    </row>
    <row r="65" spans="1:3" ht="12.75">
      <c r="A65" s="3" t="s">
        <v>67</v>
      </c>
      <c r="B65" s="4" t="s">
        <v>1</v>
      </c>
      <c r="C65" s="4" t="s">
        <v>1</v>
      </c>
    </row>
    <row r="66" spans="1:3" ht="12.75">
      <c r="A66" s="3" t="s">
        <v>68</v>
      </c>
      <c r="B66" s="4" t="s">
        <v>1</v>
      </c>
      <c r="C66" s="4" t="s">
        <v>1</v>
      </c>
    </row>
    <row r="67" spans="1:3" ht="12.75">
      <c r="A67" s="3" t="s">
        <v>69</v>
      </c>
      <c r="B67" s="4" t="s">
        <v>1</v>
      </c>
      <c r="C67" s="4" t="s">
        <v>1</v>
      </c>
    </row>
    <row r="68" spans="1:3" ht="12.75">
      <c r="A68" s="3" t="s">
        <v>70</v>
      </c>
      <c r="B68" s="4" t="s">
        <v>1</v>
      </c>
      <c r="C68" s="4" t="s">
        <v>1</v>
      </c>
    </row>
    <row r="69" spans="1:3" ht="12.75">
      <c r="A69" s="3" t="s">
        <v>71</v>
      </c>
      <c r="B69" s="5">
        <v>170</v>
      </c>
      <c r="C69" s="5">
        <v>0</v>
      </c>
    </row>
    <row r="70" spans="1:3" ht="12.75">
      <c r="A70" s="3" t="s">
        <v>72</v>
      </c>
      <c r="B70" s="4" t="s">
        <v>1</v>
      </c>
      <c r="C70" s="4" t="s">
        <v>1</v>
      </c>
    </row>
    <row r="71" spans="1:3" ht="12.75">
      <c r="A71" s="3" t="s">
        <v>73</v>
      </c>
      <c r="B71" s="4" t="s">
        <v>1</v>
      </c>
      <c r="C71" s="4" t="s">
        <v>1</v>
      </c>
    </row>
    <row r="72" spans="1:3" ht="12.75">
      <c r="A72" s="3" t="s">
        <v>74</v>
      </c>
      <c r="B72" s="4" t="s">
        <v>1</v>
      </c>
      <c r="C72" s="4" t="s">
        <v>1</v>
      </c>
    </row>
    <row r="73" spans="1:3" ht="12.75">
      <c r="A73" s="3" t="s">
        <v>75</v>
      </c>
      <c r="B73" s="4" t="s">
        <v>1</v>
      </c>
      <c r="C73" s="4" t="s">
        <v>1</v>
      </c>
    </row>
    <row r="74" spans="1:3" ht="12.75">
      <c r="A74" s="3" t="s">
        <v>76</v>
      </c>
      <c r="B74" s="4" t="s">
        <v>1</v>
      </c>
      <c r="C74" s="4" t="s">
        <v>1</v>
      </c>
    </row>
    <row r="75" spans="1:3" ht="12.75">
      <c r="A75" s="3" t="s">
        <v>77</v>
      </c>
      <c r="B75" s="4" t="s">
        <v>1</v>
      </c>
      <c r="C75" s="4" t="s">
        <v>1</v>
      </c>
    </row>
    <row r="76" spans="1:3" ht="12.75">
      <c r="A76" s="3" t="s">
        <v>78</v>
      </c>
      <c r="B76" s="4" t="s">
        <v>1</v>
      </c>
      <c r="C76" s="4" t="s">
        <v>1</v>
      </c>
    </row>
    <row r="77" spans="1:3" ht="12.75">
      <c r="A77" s="3" t="s">
        <v>79</v>
      </c>
      <c r="B77" s="4" t="s">
        <v>1</v>
      </c>
      <c r="C77" s="4" t="s">
        <v>1</v>
      </c>
    </row>
    <row r="78" spans="1:3" ht="12.75">
      <c r="A78" s="3" t="s">
        <v>80</v>
      </c>
      <c r="B78" s="4" t="s">
        <v>1</v>
      </c>
      <c r="C78" s="4" t="s">
        <v>1</v>
      </c>
    </row>
    <row r="79" spans="1:3" ht="12.75">
      <c r="A79" s="3" t="s">
        <v>81</v>
      </c>
      <c r="B79" s="4" t="s">
        <v>1</v>
      </c>
      <c r="C79" s="4" t="s">
        <v>1</v>
      </c>
    </row>
    <row r="80" spans="1:3" ht="12.75">
      <c r="A80" s="3" t="s">
        <v>82</v>
      </c>
      <c r="B80" s="4" t="s">
        <v>1</v>
      </c>
      <c r="C80" s="4" t="s">
        <v>1</v>
      </c>
    </row>
    <row r="81" spans="1:3" ht="12.75">
      <c r="A81" s="3" t="s">
        <v>83</v>
      </c>
      <c r="B81" s="4" t="s">
        <v>1</v>
      </c>
      <c r="C81" s="4" t="s">
        <v>1</v>
      </c>
    </row>
    <row r="82" spans="1:3" ht="12.75">
      <c r="A82" s="3" t="s">
        <v>84</v>
      </c>
      <c r="B82" s="4" t="s">
        <v>1</v>
      </c>
      <c r="C82" s="4" t="s">
        <v>1</v>
      </c>
    </row>
    <row r="83" spans="1:3" ht="12.75">
      <c r="A83" s="3" t="s">
        <v>85</v>
      </c>
      <c r="B83" s="4" t="s">
        <v>1</v>
      </c>
      <c r="C83" s="4" t="s">
        <v>1</v>
      </c>
    </row>
    <row r="84" spans="1:3" ht="12.75">
      <c r="A84" s="3" t="s">
        <v>86</v>
      </c>
      <c r="B84" s="4" t="s">
        <v>1</v>
      </c>
      <c r="C84" s="4" t="s">
        <v>1</v>
      </c>
    </row>
    <row r="85" spans="1:3" ht="12.75">
      <c r="A85" s="3" t="s">
        <v>87</v>
      </c>
      <c r="B85" s="5">
        <v>435373346</v>
      </c>
      <c r="C85" s="5">
        <v>1158710</v>
      </c>
    </row>
    <row r="86" spans="1:3" ht="12.75">
      <c r="A86" s="3" t="s">
        <v>88</v>
      </c>
      <c r="B86" s="5">
        <v>349169</v>
      </c>
      <c r="C86" s="5">
        <v>1827</v>
      </c>
    </row>
    <row r="87" spans="1:3" ht="12.75">
      <c r="A87" s="3" t="s">
        <v>89</v>
      </c>
      <c r="B87" s="5">
        <v>328213</v>
      </c>
      <c r="C87" s="5">
        <v>1814</v>
      </c>
    </row>
    <row r="88" spans="1:3" ht="12.75">
      <c r="A88" s="3" t="s">
        <v>90</v>
      </c>
      <c r="B88" s="4" t="s">
        <v>1</v>
      </c>
      <c r="C88" s="4" t="s">
        <v>1</v>
      </c>
    </row>
    <row r="89" spans="1:3" ht="12.75">
      <c r="A89" s="3" t="s">
        <v>91</v>
      </c>
      <c r="B89" s="4" t="s">
        <v>1</v>
      </c>
      <c r="C89" s="4" t="s">
        <v>1</v>
      </c>
    </row>
    <row r="90" spans="1:3" ht="12.75">
      <c r="A90" s="3" t="s">
        <v>92</v>
      </c>
      <c r="B90" s="4" t="s">
        <v>1</v>
      </c>
      <c r="C90" s="4" t="s">
        <v>1</v>
      </c>
    </row>
    <row r="91" spans="1:3" ht="12.75">
      <c r="A91" s="3" t="s">
        <v>93</v>
      </c>
      <c r="B91" s="4" t="s">
        <v>1</v>
      </c>
      <c r="C91" s="4" t="s">
        <v>1</v>
      </c>
    </row>
    <row r="92" spans="1:3" ht="12.75">
      <c r="A92" s="3" t="s">
        <v>94</v>
      </c>
      <c r="B92" s="5">
        <v>328213</v>
      </c>
      <c r="C92" s="5">
        <v>1814</v>
      </c>
    </row>
    <row r="93" spans="1:3" ht="12.75">
      <c r="A93" s="3" t="s">
        <v>95</v>
      </c>
      <c r="B93" s="5">
        <v>20956</v>
      </c>
      <c r="C93" s="5">
        <v>13</v>
      </c>
    </row>
    <row r="94" spans="1:3" ht="12.75">
      <c r="A94" s="3" t="s">
        <v>96</v>
      </c>
      <c r="B94" s="4" t="s">
        <v>1</v>
      </c>
      <c r="C94" s="4" t="s">
        <v>1</v>
      </c>
    </row>
    <row r="95" spans="1:3" ht="12.75">
      <c r="A95" s="3" t="s">
        <v>97</v>
      </c>
      <c r="B95" s="5">
        <v>20804</v>
      </c>
      <c r="C95" s="5">
        <v>13</v>
      </c>
    </row>
    <row r="96" spans="1:3" ht="12.75">
      <c r="A96" s="3" t="s">
        <v>98</v>
      </c>
      <c r="B96" s="5">
        <v>152</v>
      </c>
      <c r="C96" s="5">
        <v>0</v>
      </c>
    </row>
    <row r="97" spans="1:3" ht="12.75">
      <c r="A97" s="3" t="s">
        <v>99</v>
      </c>
      <c r="B97" s="5">
        <v>41904061</v>
      </c>
      <c r="C97" s="5">
        <v>28253</v>
      </c>
    </row>
    <row r="98" spans="1:3" ht="12.75">
      <c r="A98" s="3" t="s">
        <v>100</v>
      </c>
      <c r="B98" s="5">
        <v>36092662</v>
      </c>
      <c r="C98" s="5">
        <v>12976</v>
      </c>
    </row>
    <row r="99" spans="1:3" ht="12.75">
      <c r="A99" s="3" t="s">
        <v>101</v>
      </c>
      <c r="B99" s="4" t="s">
        <v>1</v>
      </c>
      <c r="C99" s="4" t="s">
        <v>1</v>
      </c>
    </row>
    <row r="100" spans="1:3" ht="12.75">
      <c r="A100" s="3" t="s">
        <v>102</v>
      </c>
      <c r="B100" s="5">
        <v>36092662</v>
      </c>
      <c r="C100" s="5">
        <v>12976</v>
      </c>
    </row>
    <row r="101" spans="1:3" ht="12.75">
      <c r="A101" s="3" t="s">
        <v>103</v>
      </c>
      <c r="B101" s="5">
        <v>87</v>
      </c>
      <c r="C101" s="5">
        <v>0</v>
      </c>
    </row>
    <row r="102" spans="1:3" ht="12.75">
      <c r="A102" s="3" t="s">
        <v>104</v>
      </c>
      <c r="B102" s="4" t="s">
        <v>1</v>
      </c>
      <c r="C102" s="4" t="s">
        <v>1</v>
      </c>
    </row>
    <row r="103" spans="1:3" ht="12.75">
      <c r="A103" s="3" t="s">
        <v>105</v>
      </c>
      <c r="B103" s="5">
        <v>87</v>
      </c>
      <c r="C103" s="5">
        <v>0</v>
      </c>
    </row>
    <row r="104" spans="1:3" ht="12.75">
      <c r="A104" s="3" t="s">
        <v>106</v>
      </c>
      <c r="B104" s="4" t="s">
        <v>1</v>
      </c>
      <c r="C104" s="4" t="s">
        <v>1</v>
      </c>
    </row>
    <row r="105" spans="1:3" ht="12.75">
      <c r="A105" s="3" t="s">
        <v>107</v>
      </c>
      <c r="B105" s="4" t="s">
        <v>1</v>
      </c>
      <c r="C105" s="4" t="s">
        <v>1</v>
      </c>
    </row>
    <row r="106" spans="1:3" ht="12.75">
      <c r="A106" s="3" t="s">
        <v>108</v>
      </c>
      <c r="B106" s="4" t="s">
        <v>1</v>
      </c>
      <c r="C106" s="4" t="s">
        <v>1</v>
      </c>
    </row>
    <row r="107" spans="1:3" ht="12.75">
      <c r="A107" s="3" t="s">
        <v>109</v>
      </c>
      <c r="B107" s="4" t="s">
        <v>1</v>
      </c>
      <c r="C107" s="4" t="s">
        <v>1</v>
      </c>
    </row>
    <row r="108" spans="1:3" ht="12.75">
      <c r="A108" s="3" t="s">
        <v>110</v>
      </c>
      <c r="B108" s="4" t="s">
        <v>1</v>
      </c>
      <c r="C108" s="4" t="s">
        <v>1</v>
      </c>
    </row>
    <row r="109" spans="1:3" ht="12.75">
      <c r="A109" s="3" t="s">
        <v>111</v>
      </c>
      <c r="B109" s="4" t="s">
        <v>1</v>
      </c>
      <c r="C109" s="4" t="s">
        <v>1</v>
      </c>
    </row>
    <row r="110" spans="1:3" ht="12.75">
      <c r="A110" s="3" t="s">
        <v>112</v>
      </c>
      <c r="B110" s="5">
        <v>81856</v>
      </c>
      <c r="C110" s="5">
        <v>357</v>
      </c>
    </row>
    <row r="111" spans="1:3" ht="12.75">
      <c r="A111" s="3" t="s">
        <v>113</v>
      </c>
      <c r="B111" s="5">
        <v>81856</v>
      </c>
      <c r="C111" s="5">
        <v>357</v>
      </c>
    </row>
    <row r="112" spans="1:3" ht="12.75">
      <c r="A112" s="3" t="s">
        <v>114</v>
      </c>
      <c r="B112" s="4" t="s">
        <v>1</v>
      </c>
      <c r="C112" s="4" t="s">
        <v>1</v>
      </c>
    </row>
    <row r="113" spans="1:3" ht="12.75">
      <c r="A113" s="3" t="s">
        <v>115</v>
      </c>
      <c r="B113" s="4" t="s">
        <v>1</v>
      </c>
      <c r="C113" s="4" t="s">
        <v>1</v>
      </c>
    </row>
    <row r="114" spans="1:3" ht="12.75">
      <c r="A114" s="3" t="s">
        <v>116</v>
      </c>
      <c r="B114" s="4" t="s">
        <v>1</v>
      </c>
      <c r="C114" s="4" t="s">
        <v>1</v>
      </c>
    </row>
    <row r="115" spans="1:3" ht="12.75">
      <c r="A115" s="3" t="s">
        <v>117</v>
      </c>
      <c r="B115" s="4" t="s">
        <v>1</v>
      </c>
      <c r="C115" s="4" t="s">
        <v>1</v>
      </c>
    </row>
    <row r="116" spans="1:3" ht="12.75">
      <c r="A116" s="3" t="s">
        <v>118</v>
      </c>
      <c r="B116" s="5">
        <v>5729455</v>
      </c>
      <c r="C116" s="5">
        <v>14918</v>
      </c>
    </row>
    <row r="117" spans="1:3" ht="12.75">
      <c r="A117" s="3" t="s">
        <v>119</v>
      </c>
      <c r="B117" s="4" t="s">
        <v>1</v>
      </c>
      <c r="C117" s="4" t="s">
        <v>1</v>
      </c>
    </row>
    <row r="118" spans="1:3" ht="12.75">
      <c r="A118" s="3" t="s">
        <v>120</v>
      </c>
      <c r="B118" s="4" t="s">
        <v>1</v>
      </c>
      <c r="C118" s="4" t="s">
        <v>1</v>
      </c>
    </row>
    <row r="119" spans="1:3" ht="12.75">
      <c r="A119" s="3" t="s">
        <v>121</v>
      </c>
      <c r="B119" s="4" t="s">
        <v>1</v>
      </c>
      <c r="C119" s="4" t="s">
        <v>1</v>
      </c>
    </row>
    <row r="120" spans="1:3" ht="12.75">
      <c r="A120" s="3" t="s">
        <v>122</v>
      </c>
      <c r="B120" s="4" t="s">
        <v>1</v>
      </c>
      <c r="C120" s="4" t="s">
        <v>1</v>
      </c>
    </row>
    <row r="121" spans="1:3" ht="12.75">
      <c r="A121" s="3" t="s">
        <v>123</v>
      </c>
      <c r="B121" s="5">
        <v>455757</v>
      </c>
      <c r="C121" s="5">
        <v>461</v>
      </c>
    </row>
    <row r="122" spans="1:3" ht="12.75">
      <c r="A122" s="3" t="s">
        <v>124</v>
      </c>
      <c r="B122" s="5">
        <v>54032</v>
      </c>
      <c r="C122" s="5">
        <v>1</v>
      </c>
    </row>
    <row r="123" spans="1:3" ht="12.75">
      <c r="A123" s="3" t="s">
        <v>125</v>
      </c>
      <c r="B123" s="5">
        <v>59108</v>
      </c>
      <c r="C123" s="5">
        <v>41</v>
      </c>
    </row>
    <row r="124" spans="1:3" ht="12.75">
      <c r="A124" s="3" t="s">
        <v>126</v>
      </c>
      <c r="B124" s="4" t="s">
        <v>1</v>
      </c>
      <c r="C124" s="4" t="s">
        <v>1</v>
      </c>
    </row>
    <row r="125" spans="1:3" ht="12.75">
      <c r="A125" s="3" t="s">
        <v>127</v>
      </c>
      <c r="B125" s="4" t="s">
        <v>1</v>
      </c>
      <c r="C125" s="4" t="s">
        <v>1</v>
      </c>
    </row>
    <row r="126" spans="1:3" ht="12.75">
      <c r="A126" s="3" t="s">
        <v>128</v>
      </c>
      <c r="B126" s="5">
        <v>5160558</v>
      </c>
      <c r="C126" s="5">
        <v>14416</v>
      </c>
    </row>
    <row r="127" spans="1:3" ht="12.75">
      <c r="A127" s="3" t="s">
        <v>129</v>
      </c>
      <c r="B127" s="4" t="s">
        <v>1</v>
      </c>
      <c r="C127" s="4" t="s">
        <v>1</v>
      </c>
    </row>
    <row r="128" spans="1:3" ht="12.75">
      <c r="A128" s="3" t="s">
        <v>130</v>
      </c>
      <c r="B128" s="4" t="s">
        <v>1</v>
      </c>
      <c r="C128" s="4" t="s">
        <v>1</v>
      </c>
    </row>
    <row r="129" spans="1:3" ht="12.75">
      <c r="A129" s="3" t="s">
        <v>131</v>
      </c>
      <c r="B129" s="4" t="s">
        <v>1</v>
      </c>
      <c r="C129" s="4" t="s">
        <v>1</v>
      </c>
    </row>
    <row r="130" spans="1:3" ht="12.75">
      <c r="A130" s="3" t="s">
        <v>132</v>
      </c>
      <c r="B130" s="4" t="s">
        <v>1</v>
      </c>
      <c r="C130" s="4" t="s">
        <v>1</v>
      </c>
    </row>
    <row r="131" spans="1:3" ht="12.75">
      <c r="A131" s="3" t="s">
        <v>133</v>
      </c>
      <c r="B131" s="4" t="s">
        <v>1</v>
      </c>
      <c r="C131" s="4" t="s">
        <v>1</v>
      </c>
    </row>
    <row r="132" spans="1:3" ht="12.75">
      <c r="A132" s="3" t="s">
        <v>134</v>
      </c>
      <c r="B132" s="4" t="s">
        <v>1</v>
      </c>
      <c r="C132" s="4" t="s">
        <v>1</v>
      </c>
    </row>
    <row r="133" spans="1:3" ht="12.75">
      <c r="A133" s="3" t="s">
        <v>135</v>
      </c>
      <c r="B133" s="4" t="s">
        <v>1</v>
      </c>
      <c r="C133" s="4" t="s">
        <v>1</v>
      </c>
    </row>
    <row r="134" spans="1:3" ht="12.75">
      <c r="A134" s="3" t="s">
        <v>136</v>
      </c>
      <c r="B134" s="4" t="s">
        <v>1</v>
      </c>
      <c r="C134" s="4" t="s">
        <v>1</v>
      </c>
    </row>
    <row r="135" spans="1:3" ht="12.75">
      <c r="A135" s="3" t="s">
        <v>137</v>
      </c>
      <c r="B135" s="4" t="s">
        <v>1</v>
      </c>
      <c r="C135" s="4" t="s">
        <v>1</v>
      </c>
    </row>
    <row r="136" spans="1:3" ht="12.75">
      <c r="A136" s="3" t="s">
        <v>138</v>
      </c>
      <c r="B136" s="4" t="s">
        <v>1</v>
      </c>
      <c r="C136" s="4" t="s">
        <v>1</v>
      </c>
    </row>
    <row r="137" spans="1:3" ht="12.75">
      <c r="A137" s="3" t="s">
        <v>139</v>
      </c>
      <c r="B137" s="4" t="s">
        <v>1</v>
      </c>
      <c r="C137" s="4" t="s">
        <v>1</v>
      </c>
    </row>
    <row r="138" spans="1:3" ht="12.75">
      <c r="A138" s="3" t="s">
        <v>140</v>
      </c>
      <c r="B138" s="4" t="s">
        <v>1</v>
      </c>
      <c r="C138" s="4" t="s">
        <v>1</v>
      </c>
    </row>
    <row r="139" spans="1:3" ht="12.75">
      <c r="A139" s="3" t="s">
        <v>141</v>
      </c>
      <c r="B139" s="4" t="s">
        <v>1</v>
      </c>
      <c r="C139" s="4" t="s">
        <v>1</v>
      </c>
    </row>
    <row r="140" spans="1:3" ht="12.75">
      <c r="A140" s="3" t="s">
        <v>142</v>
      </c>
      <c r="B140" s="4" t="s">
        <v>1</v>
      </c>
      <c r="C140" s="4" t="s">
        <v>1</v>
      </c>
    </row>
    <row r="141" spans="1:3" ht="12.75">
      <c r="A141" s="3" t="s">
        <v>143</v>
      </c>
      <c r="B141" s="4" t="s">
        <v>1</v>
      </c>
      <c r="C141" s="4" t="s">
        <v>1</v>
      </c>
    </row>
    <row r="142" spans="1:3" ht="12.75">
      <c r="A142" s="3" t="s">
        <v>144</v>
      </c>
      <c r="B142" s="5">
        <v>392852784</v>
      </c>
      <c r="C142" s="5">
        <v>1127293</v>
      </c>
    </row>
    <row r="143" spans="1:3" ht="12.75">
      <c r="A143" s="3" t="s">
        <v>145</v>
      </c>
      <c r="B143" s="4" t="s">
        <v>1</v>
      </c>
      <c r="C143" s="4" t="s">
        <v>1</v>
      </c>
    </row>
    <row r="144" spans="1:3" ht="12.75">
      <c r="A144" s="3" t="s">
        <v>146</v>
      </c>
      <c r="B144" s="4" t="s">
        <v>1</v>
      </c>
      <c r="C144" s="4" t="s">
        <v>1</v>
      </c>
    </row>
    <row r="145" spans="1:3" ht="12.75">
      <c r="A145" s="3" t="s">
        <v>147</v>
      </c>
      <c r="B145" s="4" t="s">
        <v>1</v>
      </c>
      <c r="C145" s="4" t="s">
        <v>1</v>
      </c>
    </row>
    <row r="146" spans="1:3" ht="12.75">
      <c r="A146" s="3" t="s">
        <v>148</v>
      </c>
      <c r="B146" s="4" t="s">
        <v>1</v>
      </c>
      <c r="C146" s="4" t="s">
        <v>1</v>
      </c>
    </row>
    <row r="147" spans="1:3" ht="12.75">
      <c r="A147" s="3" t="s">
        <v>149</v>
      </c>
      <c r="B147" s="4" t="s">
        <v>1</v>
      </c>
      <c r="C147" s="4" t="s">
        <v>1</v>
      </c>
    </row>
    <row r="148" spans="1:3" ht="12.75">
      <c r="A148" s="3" t="s">
        <v>150</v>
      </c>
      <c r="B148" s="4" t="s">
        <v>1</v>
      </c>
      <c r="C148" s="4" t="s">
        <v>1</v>
      </c>
    </row>
    <row r="149" spans="1:3" ht="12.75">
      <c r="A149" s="3" t="s">
        <v>151</v>
      </c>
      <c r="B149" s="4" t="s">
        <v>1</v>
      </c>
      <c r="C149" s="4" t="s">
        <v>1</v>
      </c>
    </row>
    <row r="150" spans="1:3" ht="12.75">
      <c r="A150" s="3" t="s">
        <v>152</v>
      </c>
      <c r="B150" s="4" t="s">
        <v>1</v>
      </c>
      <c r="C150" s="4" t="s">
        <v>1</v>
      </c>
    </row>
    <row r="151" spans="1:3" ht="12.75">
      <c r="A151" s="3" t="s">
        <v>153</v>
      </c>
      <c r="B151" s="4" t="s">
        <v>1</v>
      </c>
      <c r="C151" s="4" t="s">
        <v>1</v>
      </c>
    </row>
    <row r="152" spans="1:3" ht="12.75">
      <c r="A152" s="3" t="s">
        <v>154</v>
      </c>
      <c r="B152" s="4" t="s">
        <v>1</v>
      </c>
      <c r="C152" s="4" t="s">
        <v>1</v>
      </c>
    </row>
    <row r="153" spans="1:3" ht="12.75">
      <c r="A153" s="3" t="s">
        <v>155</v>
      </c>
      <c r="B153" s="4" t="s">
        <v>1</v>
      </c>
      <c r="C153" s="4" t="s">
        <v>1</v>
      </c>
    </row>
    <row r="154" spans="1:3" ht="12.75">
      <c r="A154" s="3" t="s">
        <v>156</v>
      </c>
      <c r="B154" s="4" t="s">
        <v>1</v>
      </c>
      <c r="C154" s="4" t="s">
        <v>1</v>
      </c>
    </row>
    <row r="155" spans="1:3" ht="12.75">
      <c r="A155" s="3" t="s">
        <v>157</v>
      </c>
      <c r="B155" s="4" t="s">
        <v>1</v>
      </c>
      <c r="C155" s="4" t="s">
        <v>1</v>
      </c>
    </row>
    <row r="156" spans="1:3" ht="12.75">
      <c r="A156" s="3" t="s">
        <v>158</v>
      </c>
      <c r="B156" s="4" t="s">
        <v>1</v>
      </c>
      <c r="C156" s="4" t="s">
        <v>1</v>
      </c>
    </row>
    <row r="157" spans="1:3" ht="12.75">
      <c r="A157" s="3" t="s">
        <v>159</v>
      </c>
      <c r="B157" s="4" t="s">
        <v>1</v>
      </c>
      <c r="C157" s="4" t="s">
        <v>1</v>
      </c>
    </row>
    <row r="158" spans="1:3" ht="12.75">
      <c r="A158" s="3" t="s">
        <v>160</v>
      </c>
      <c r="B158" s="4" t="s">
        <v>1</v>
      </c>
      <c r="C158" s="4" t="s">
        <v>1</v>
      </c>
    </row>
    <row r="159" spans="1:3" ht="12.75">
      <c r="A159" s="3" t="s">
        <v>161</v>
      </c>
      <c r="B159" s="4" t="s">
        <v>1</v>
      </c>
      <c r="C159" s="4" t="s">
        <v>1</v>
      </c>
    </row>
    <row r="160" spans="1:3" ht="12.75">
      <c r="A160" s="3" t="s">
        <v>162</v>
      </c>
      <c r="B160" s="4" t="s">
        <v>1</v>
      </c>
      <c r="C160" s="4" t="s">
        <v>1</v>
      </c>
    </row>
    <row r="161" spans="1:3" ht="12.75">
      <c r="A161" s="3" t="s">
        <v>163</v>
      </c>
      <c r="B161" s="4" t="s">
        <v>1</v>
      </c>
      <c r="C161" s="4" t="s">
        <v>1</v>
      </c>
    </row>
    <row r="162" spans="1:3" ht="12.75">
      <c r="A162" s="3" t="s">
        <v>164</v>
      </c>
      <c r="B162" s="5">
        <v>322890242</v>
      </c>
      <c r="C162" s="5">
        <v>964531</v>
      </c>
    </row>
    <row r="163" spans="1:3" ht="12.75">
      <c r="A163" s="3" t="s">
        <v>165</v>
      </c>
      <c r="B163" s="5">
        <v>322890242</v>
      </c>
      <c r="C163" s="5">
        <v>964531</v>
      </c>
    </row>
    <row r="164" spans="1:3" ht="12.75">
      <c r="A164" s="3" t="s">
        <v>166</v>
      </c>
      <c r="B164" s="5">
        <v>18207014</v>
      </c>
      <c r="C164" s="5">
        <v>40217</v>
      </c>
    </row>
    <row r="165" spans="1:3" ht="12.75">
      <c r="A165" s="3" t="s">
        <v>167</v>
      </c>
      <c r="B165" s="5">
        <v>18207014</v>
      </c>
      <c r="C165" s="5">
        <v>40217</v>
      </c>
    </row>
    <row r="166" spans="1:3" ht="12.75">
      <c r="A166" s="3" t="s">
        <v>168</v>
      </c>
      <c r="B166" s="5">
        <v>11562</v>
      </c>
      <c r="C166" s="5">
        <v>155</v>
      </c>
    </row>
    <row r="167" spans="1:3" ht="12.75">
      <c r="A167" s="3" t="s">
        <v>169</v>
      </c>
      <c r="B167" s="5">
        <v>11562</v>
      </c>
      <c r="C167" s="5">
        <v>155</v>
      </c>
    </row>
    <row r="168" spans="1:3" ht="12.75">
      <c r="A168" s="3" t="s">
        <v>170</v>
      </c>
      <c r="B168" s="5">
        <v>21377</v>
      </c>
      <c r="C168" s="5">
        <v>78</v>
      </c>
    </row>
    <row r="169" spans="1:3" ht="12.75">
      <c r="A169" s="3" t="s">
        <v>171</v>
      </c>
      <c r="B169" s="5">
        <v>21377</v>
      </c>
      <c r="C169" s="5">
        <v>78</v>
      </c>
    </row>
    <row r="170" spans="1:3" ht="12.75">
      <c r="A170" s="3" t="s">
        <v>172</v>
      </c>
      <c r="B170" s="5">
        <v>94154</v>
      </c>
      <c r="C170" s="5">
        <v>124</v>
      </c>
    </row>
    <row r="171" spans="1:3" ht="12.75">
      <c r="A171" s="3" t="s">
        <v>173</v>
      </c>
      <c r="B171" s="5">
        <v>94154</v>
      </c>
      <c r="C171" s="5">
        <v>124</v>
      </c>
    </row>
    <row r="172" spans="1:3" ht="12.75">
      <c r="A172" s="3" t="s">
        <v>174</v>
      </c>
      <c r="B172" s="5">
        <v>44747425</v>
      </c>
      <c r="C172" s="5">
        <v>110642</v>
      </c>
    </row>
    <row r="173" spans="1:3" ht="12.75">
      <c r="A173" s="3" t="s">
        <v>175</v>
      </c>
      <c r="B173" s="4" t="s">
        <v>1</v>
      </c>
      <c r="C173" s="4" t="s">
        <v>1</v>
      </c>
    </row>
    <row r="174" spans="1:3" ht="12.75">
      <c r="A174" s="3" t="s">
        <v>176</v>
      </c>
      <c r="B174" s="5">
        <v>44747425</v>
      </c>
      <c r="C174" s="5">
        <v>110642</v>
      </c>
    </row>
    <row r="175" spans="1:3" ht="12.75">
      <c r="A175" s="3" t="s">
        <v>177</v>
      </c>
      <c r="B175" s="4" t="s">
        <v>1</v>
      </c>
      <c r="C175" s="4" t="s">
        <v>1</v>
      </c>
    </row>
    <row r="176" spans="1:3" ht="12.75">
      <c r="A176" s="3" t="s">
        <v>178</v>
      </c>
      <c r="B176" s="5">
        <v>6881008</v>
      </c>
      <c r="C176" s="5">
        <v>11540</v>
      </c>
    </row>
    <row r="177" spans="1:3" ht="12.75">
      <c r="A177" s="3" t="s">
        <v>179</v>
      </c>
      <c r="B177" s="5">
        <v>6881008</v>
      </c>
      <c r="C177" s="5">
        <v>11540</v>
      </c>
    </row>
    <row r="178" spans="1:3" ht="12.75">
      <c r="A178" s="3" t="s">
        <v>180</v>
      </c>
      <c r="B178" s="5">
        <v>267332</v>
      </c>
      <c r="C178" s="5">
        <v>1336</v>
      </c>
    </row>
    <row r="179" spans="1:3" ht="12.75">
      <c r="A179" s="3" t="s">
        <v>181</v>
      </c>
      <c r="B179" s="4" t="s">
        <v>1</v>
      </c>
      <c r="C179" s="4" t="s">
        <v>1</v>
      </c>
    </row>
    <row r="180" spans="1:3" ht="12.75">
      <c r="A180" s="3" t="s">
        <v>182</v>
      </c>
      <c r="B180" s="4" t="s">
        <v>1</v>
      </c>
      <c r="C180" s="4" t="s">
        <v>1</v>
      </c>
    </row>
    <row r="181" spans="1:3" ht="12.75">
      <c r="A181" s="3" t="s">
        <v>183</v>
      </c>
      <c r="B181" s="4" t="s">
        <v>1</v>
      </c>
      <c r="C181" s="4" t="s">
        <v>1</v>
      </c>
    </row>
    <row r="182" spans="1:3" ht="12.75">
      <c r="A182" s="3" t="s">
        <v>184</v>
      </c>
      <c r="B182" s="5">
        <v>76508</v>
      </c>
      <c r="C182" s="5">
        <v>188</v>
      </c>
    </row>
    <row r="183" spans="1:3" ht="12.75">
      <c r="A183" s="3" t="s">
        <v>185</v>
      </c>
      <c r="B183" s="4" t="s">
        <v>1</v>
      </c>
      <c r="C183" s="4" t="s">
        <v>1</v>
      </c>
    </row>
    <row r="184" spans="1:3" ht="12.75">
      <c r="A184" s="3" t="s">
        <v>186</v>
      </c>
      <c r="B184" s="4" t="s">
        <v>1</v>
      </c>
      <c r="C184" s="4" t="s">
        <v>1</v>
      </c>
    </row>
    <row r="185" spans="1:3" ht="12.75">
      <c r="A185" s="3" t="s">
        <v>187</v>
      </c>
      <c r="B185" s="4" t="s">
        <v>1</v>
      </c>
      <c r="C185" s="4" t="s">
        <v>1</v>
      </c>
    </row>
    <row r="186" spans="1:3" ht="12.75">
      <c r="A186" s="3" t="s">
        <v>188</v>
      </c>
      <c r="B186" s="4" t="s">
        <v>1</v>
      </c>
      <c r="C186" s="4" t="s">
        <v>1</v>
      </c>
    </row>
    <row r="187" spans="1:3" ht="12.75">
      <c r="A187" s="3" t="s">
        <v>189</v>
      </c>
      <c r="B187" s="5">
        <v>76508</v>
      </c>
      <c r="C187" s="5">
        <v>188</v>
      </c>
    </row>
    <row r="188" spans="1:3" ht="12.75">
      <c r="A188" s="3" t="s">
        <v>190</v>
      </c>
      <c r="B188" s="5">
        <v>190824</v>
      </c>
      <c r="C188" s="5">
        <v>1151</v>
      </c>
    </row>
    <row r="189" spans="1:3" ht="12.75">
      <c r="A189" s="3" t="s">
        <v>191</v>
      </c>
      <c r="B189" s="4" t="s">
        <v>1</v>
      </c>
      <c r="C189" s="4" t="s">
        <v>1</v>
      </c>
    </row>
    <row r="190" spans="1:3" ht="12.75">
      <c r="A190" s="3" t="s">
        <v>192</v>
      </c>
      <c r="B190" s="4" t="s">
        <v>1</v>
      </c>
      <c r="C190" s="4" t="s">
        <v>1</v>
      </c>
    </row>
    <row r="191" spans="1:3" ht="12.75">
      <c r="A191" s="3" t="s">
        <v>193</v>
      </c>
      <c r="B191" s="5">
        <v>85715</v>
      </c>
      <c r="C191" s="5">
        <v>780</v>
      </c>
    </row>
    <row r="192" spans="1:3" ht="12.75">
      <c r="A192" s="3" t="s">
        <v>194</v>
      </c>
      <c r="B192" s="5">
        <v>105109</v>
      </c>
      <c r="C192" s="5">
        <v>371</v>
      </c>
    </row>
    <row r="193" spans="1:3" ht="12.75">
      <c r="A193" s="3" t="s">
        <v>195</v>
      </c>
      <c r="B193" s="4" t="s">
        <v>1</v>
      </c>
      <c r="C193" s="4" t="s">
        <v>1</v>
      </c>
    </row>
    <row r="194" spans="1:3" ht="12.75">
      <c r="A194" s="3" t="s">
        <v>196</v>
      </c>
      <c r="B194" s="4" t="s">
        <v>1</v>
      </c>
      <c r="C194" s="4" t="s">
        <v>1</v>
      </c>
    </row>
    <row r="195" spans="1:3" ht="12.75">
      <c r="A195" s="3" t="s">
        <v>197</v>
      </c>
      <c r="B195" s="4" t="s">
        <v>1</v>
      </c>
      <c r="C195" s="4" t="s">
        <v>1</v>
      </c>
    </row>
    <row r="196" spans="1:3" ht="12.75">
      <c r="A196" s="3" t="s">
        <v>198</v>
      </c>
      <c r="B196" s="4" t="s">
        <v>1</v>
      </c>
      <c r="C196" s="4" t="s">
        <v>1</v>
      </c>
    </row>
    <row r="197" spans="1:3" ht="12.75">
      <c r="A197" s="3" t="s">
        <v>199</v>
      </c>
      <c r="B197" s="4" t="s">
        <v>1</v>
      </c>
      <c r="C197" s="4" t="s">
        <v>1</v>
      </c>
    </row>
    <row r="198" spans="1:3" ht="12.75">
      <c r="A198" s="3" t="s">
        <v>200</v>
      </c>
      <c r="B198" s="4" t="s">
        <v>1</v>
      </c>
      <c r="C198" s="4" t="s">
        <v>1</v>
      </c>
    </row>
    <row r="199" spans="1:3" ht="12.75">
      <c r="A199" s="3" t="s">
        <v>201</v>
      </c>
      <c r="B199" s="4" t="s">
        <v>1</v>
      </c>
      <c r="C199" s="4" t="s">
        <v>1</v>
      </c>
    </row>
    <row r="200" spans="1:3" ht="12.75">
      <c r="A200" s="3" t="s">
        <v>202</v>
      </c>
      <c r="B200" s="4" t="s">
        <v>1</v>
      </c>
      <c r="C200" s="4" t="s">
        <v>1</v>
      </c>
    </row>
    <row r="201" spans="1:3" ht="12.75">
      <c r="A201" s="3" t="s">
        <v>203</v>
      </c>
      <c r="B201" s="4" t="s">
        <v>1</v>
      </c>
      <c r="C201" s="4" t="s">
        <v>1</v>
      </c>
    </row>
    <row r="202" spans="1:3" ht="12.75">
      <c r="A202" s="3" t="s">
        <v>204</v>
      </c>
      <c r="B202" s="4" t="s">
        <v>1</v>
      </c>
      <c r="C202" s="4" t="s">
        <v>1</v>
      </c>
    </row>
    <row r="203" spans="1:3" ht="12.75">
      <c r="A203" s="3" t="s">
        <v>205</v>
      </c>
      <c r="B203" s="4" t="s">
        <v>1</v>
      </c>
      <c r="C203" s="4" t="s">
        <v>1</v>
      </c>
    </row>
    <row r="204" spans="1:3" ht="12.75">
      <c r="A204" s="3" t="s">
        <v>206</v>
      </c>
      <c r="B204" s="4" t="s">
        <v>1</v>
      </c>
      <c r="C204" s="4" t="s">
        <v>1</v>
      </c>
    </row>
    <row r="205" spans="1:3" ht="12.75">
      <c r="A205" s="3" t="s">
        <v>207</v>
      </c>
      <c r="B205" s="4" t="s">
        <v>1</v>
      </c>
      <c r="C205" s="4" t="s">
        <v>1</v>
      </c>
    </row>
    <row r="206" spans="1:3" ht="12.75">
      <c r="A206" s="3" t="s">
        <v>208</v>
      </c>
      <c r="B206" s="4" t="s">
        <v>1</v>
      </c>
      <c r="C206" s="4" t="s">
        <v>1</v>
      </c>
    </row>
    <row r="207" spans="1:3" ht="12.75">
      <c r="A207" s="3" t="s">
        <v>209</v>
      </c>
      <c r="B207" s="4" t="s">
        <v>1</v>
      </c>
      <c r="C207" s="4" t="s">
        <v>1</v>
      </c>
    </row>
    <row r="208" spans="1:3" ht="12.75">
      <c r="A208" s="3" t="s">
        <v>210</v>
      </c>
      <c r="B208" s="4" t="s">
        <v>1</v>
      </c>
      <c r="C208" s="4" t="s">
        <v>1</v>
      </c>
    </row>
    <row r="209" spans="1:3" ht="12.75">
      <c r="A209" s="3" t="s">
        <v>211</v>
      </c>
      <c r="B209" s="4" t="s">
        <v>1</v>
      </c>
      <c r="C209" s="4" t="s">
        <v>1</v>
      </c>
    </row>
    <row r="210" spans="1:3" ht="12.75">
      <c r="A210" s="3" t="s">
        <v>212</v>
      </c>
      <c r="B210" s="4" t="s">
        <v>1</v>
      </c>
      <c r="C210" s="4" t="s">
        <v>1</v>
      </c>
    </row>
    <row r="211" spans="1:3" ht="12.75">
      <c r="A211" s="3" t="s">
        <v>213</v>
      </c>
      <c r="B211" s="4" t="s">
        <v>1</v>
      </c>
      <c r="C211" s="4" t="s">
        <v>1</v>
      </c>
    </row>
    <row r="212" spans="1:3" ht="12.75">
      <c r="A212" s="3" t="s">
        <v>214</v>
      </c>
      <c r="B212" s="4" t="s">
        <v>1</v>
      </c>
      <c r="C212" s="4" t="s">
        <v>1</v>
      </c>
    </row>
    <row r="213" spans="1:3" ht="12.75">
      <c r="A213" s="3" t="s">
        <v>215</v>
      </c>
      <c r="B213" s="4" t="s">
        <v>1</v>
      </c>
      <c r="C213" s="4" t="s">
        <v>1</v>
      </c>
    </row>
    <row r="214" spans="1:3" ht="12.75">
      <c r="A214" s="3" t="s">
        <v>216</v>
      </c>
      <c r="B214" s="4" t="s">
        <v>1</v>
      </c>
      <c r="C214" s="4" t="s">
        <v>1</v>
      </c>
    </row>
    <row r="215" spans="1:3" ht="12.75">
      <c r="A215" s="3" t="s">
        <v>217</v>
      </c>
      <c r="B215" s="4" t="s">
        <v>1</v>
      </c>
      <c r="C215" s="4" t="s">
        <v>1</v>
      </c>
    </row>
    <row r="216" spans="1:3" ht="12.75">
      <c r="A216" s="3" t="s">
        <v>218</v>
      </c>
      <c r="B216" s="5">
        <v>160318224</v>
      </c>
      <c r="C216" s="5">
        <v>516343</v>
      </c>
    </row>
    <row r="217" spans="1:3" ht="12.75">
      <c r="A217" s="3" t="s">
        <v>219</v>
      </c>
      <c r="B217" s="5">
        <v>181</v>
      </c>
      <c r="C217" s="5">
        <v>0</v>
      </c>
    </row>
    <row r="218" spans="1:3" ht="12.75">
      <c r="A218" s="3" t="s">
        <v>220</v>
      </c>
      <c r="B218" s="4" t="s">
        <v>1</v>
      </c>
      <c r="C218" s="4" t="s">
        <v>1</v>
      </c>
    </row>
    <row r="219" spans="1:3" ht="12.75">
      <c r="A219" s="3" t="s">
        <v>221</v>
      </c>
      <c r="B219" s="4" t="s">
        <v>1</v>
      </c>
      <c r="C219" s="4" t="s">
        <v>1</v>
      </c>
    </row>
    <row r="220" spans="1:3" ht="12.75">
      <c r="A220" s="3" t="s">
        <v>222</v>
      </c>
      <c r="B220" s="5">
        <v>181</v>
      </c>
      <c r="C220" s="5">
        <v>0</v>
      </c>
    </row>
    <row r="221" spans="1:3" ht="12.75">
      <c r="A221" s="3" t="s">
        <v>223</v>
      </c>
      <c r="B221" s="4" t="s">
        <v>1</v>
      </c>
      <c r="C221" s="4" t="s">
        <v>1</v>
      </c>
    </row>
    <row r="222" spans="1:3" ht="12.75">
      <c r="A222" s="3" t="s">
        <v>224</v>
      </c>
      <c r="B222" s="4" t="s">
        <v>1</v>
      </c>
      <c r="C222" s="4" t="s">
        <v>1</v>
      </c>
    </row>
    <row r="223" spans="1:3" ht="12.75">
      <c r="A223" s="3" t="s">
        <v>225</v>
      </c>
      <c r="B223" s="4" t="s">
        <v>1</v>
      </c>
      <c r="C223" s="4" t="s">
        <v>1</v>
      </c>
    </row>
    <row r="224" spans="1:3" ht="12.75">
      <c r="A224" s="3" t="s">
        <v>226</v>
      </c>
      <c r="B224" s="4" t="s">
        <v>1</v>
      </c>
      <c r="C224" s="4" t="s">
        <v>1</v>
      </c>
    </row>
    <row r="225" spans="1:3" ht="12.75">
      <c r="A225" s="3" t="s">
        <v>227</v>
      </c>
      <c r="B225" s="5">
        <v>181</v>
      </c>
      <c r="C225" s="5">
        <v>0</v>
      </c>
    </row>
    <row r="226" spans="1:3" ht="12.75">
      <c r="A226" s="3" t="s">
        <v>228</v>
      </c>
      <c r="B226" s="4" t="s">
        <v>1</v>
      </c>
      <c r="C226" s="4" t="s">
        <v>1</v>
      </c>
    </row>
    <row r="227" spans="1:3" ht="12.75">
      <c r="A227" s="3" t="s">
        <v>229</v>
      </c>
      <c r="B227" s="4" t="s">
        <v>1</v>
      </c>
      <c r="C227" s="4" t="s">
        <v>1</v>
      </c>
    </row>
    <row r="228" spans="1:3" ht="12.75">
      <c r="A228" s="3" t="s">
        <v>230</v>
      </c>
      <c r="B228" s="4" t="s">
        <v>1</v>
      </c>
      <c r="C228" s="4" t="s">
        <v>1</v>
      </c>
    </row>
    <row r="229" spans="1:3" ht="12.75">
      <c r="A229" s="3" t="s">
        <v>231</v>
      </c>
      <c r="B229" s="4" t="s">
        <v>1</v>
      </c>
      <c r="C229" s="4" t="s">
        <v>1</v>
      </c>
    </row>
    <row r="230" spans="1:3" ht="12.75">
      <c r="A230" s="3" t="s">
        <v>232</v>
      </c>
      <c r="B230" s="4" t="s">
        <v>1</v>
      </c>
      <c r="C230" s="4" t="s">
        <v>1</v>
      </c>
    </row>
    <row r="231" spans="1:3" ht="12.75">
      <c r="A231" s="3" t="s">
        <v>233</v>
      </c>
      <c r="B231" s="4" t="s">
        <v>1</v>
      </c>
      <c r="C231" s="4" t="s">
        <v>1</v>
      </c>
    </row>
    <row r="232" spans="1:3" ht="12.75">
      <c r="A232" s="3" t="s">
        <v>234</v>
      </c>
      <c r="B232" s="4" t="s">
        <v>1</v>
      </c>
      <c r="C232" s="4" t="s">
        <v>1</v>
      </c>
    </row>
    <row r="233" spans="1:3" ht="12.75">
      <c r="A233" s="3" t="s">
        <v>235</v>
      </c>
      <c r="B233" s="4" t="s">
        <v>1</v>
      </c>
      <c r="C233" s="4" t="s">
        <v>1</v>
      </c>
    </row>
    <row r="234" spans="1:3" ht="12.75">
      <c r="A234" s="3" t="s">
        <v>236</v>
      </c>
      <c r="B234" s="4" t="s">
        <v>1</v>
      </c>
      <c r="C234" s="4" t="s">
        <v>1</v>
      </c>
    </row>
    <row r="235" spans="1:3" ht="12.75">
      <c r="A235" s="3" t="s">
        <v>237</v>
      </c>
      <c r="B235" s="4" t="s">
        <v>1</v>
      </c>
      <c r="C235" s="4" t="s">
        <v>1</v>
      </c>
    </row>
    <row r="236" spans="1:3" ht="12.75">
      <c r="A236" s="3" t="s">
        <v>238</v>
      </c>
      <c r="B236" s="4" t="s">
        <v>1</v>
      </c>
      <c r="C236" s="4" t="s">
        <v>1</v>
      </c>
    </row>
    <row r="237" spans="1:3" ht="12.75">
      <c r="A237" s="3" t="s">
        <v>239</v>
      </c>
      <c r="B237" s="4" t="s">
        <v>1</v>
      </c>
      <c r="C237" s="4" t="s">
        <v>1</v>
      </c>
    </row>
    <row r="238" spans="1:3" ht="12.75">
      <c r="A238" s="3" t="s">
        <v>240</v>
      </c>
      <c r="B238" s="4" t="s">
        <v>1</v>
      </c>
      <c r="C238" s="4" t="s">
        <v>1</v>
      </c>
    </row>
    <row r="239" spans="1:3" ht="12.75">
      <c r="A239" s="3" t="s">
        <v>241</v>
      </c>
      <c r="B239" s="5">
        <v>3166045</v>
      </c>
      <c r="C239" s="5">
        <v>6140</v>
      </c>
    </row>
    <row r="240" spans="1:3" ht="12.75">
      <c r="A240" s="3" t="s">
        <v>242</v>
      </c>
      <c r="B240" s="5">
        <v>397068</v>
      </c>
      <c r="C240" s="5">
        <v>1265</v>
      </c>
    </row>
    <row r="241" spans="1:3" ht="12.75">
      <c r="A241" s="3" t="s">
        <v>243</v>
      </c>
      <c r="B241" s="5">
        <v>64774</v>
      </c>
      <c r="C241" s="5">
        <v>180</v>
      </c>
    </row>
    <row r="242" spans="1:3" ht="12.75">
      <c r="A242" s="3" t="s">
        <v>244</v>
      </c>
      <c r="B242" s="5">
        <v>329354</v>
      </c>
      <c r="C242" s="5">
        <v>1072</v>
      </c>
    </row>
    <row r="243" spans="1:3" ht="12.75">
      <c r="A243" s="3" t="s">
        <v>245</v>
      </c>
      <c r="B243" s="5">
        <v>2940</v>
      </c>
      <c r="C243" s="5">
        <v>12</v>
      </c>
    </row>
    <row r="244" spans="1:3" ht="12.75">
      <c r="A244" s="3" t="s">
        <v>246</v>
      </c>
      <c r="B244" s="4" t="s">
        <v>1</v>
      </c>
      <c r="C244" s="4" t="s">
        <v>1</v>
      </c>
    </row>
    <row r="245" spans="1:3" ht="12.75">
      <c r="A245" s="3" t="s">
        <v>247</v>
      </c>
      <c r="B245" s="4" t="s">
        <v>1</v>
      </c>
      <c r="C245" s="4" t="s">
        <v>1</v>
      </c>
    </row>
    <row r="246" spans="1:3" ht="12.75">
      <c r="A246" s="3" t="s">
        <v>248</v>
      </c>
      <c r="B246" s="5">
        <v>2768976</v>
      </c>
      <c r="C246" s="5">
        <v>4872</v>
      </c>
    </row>
    <row r="247" spans="1:3" ht="12.75">
      <c r="A247" s="3" t="s">
        <v>249</v>
      </c>
      <c r="B247" s="5">
        <v>2768976</v>
      </c>
      <c r="C247" s="5">
        <v>4872</v>
      </c>
    </row>
    <row r="248" spans="1:3" ht="12.75">
      <c r="A248" s="3" t="s">
        <v>250</v>
      </c>
      <c r="B248" s="5">
        <v>13757160</v>
      </c>
      <c r="C248" s="5">
        <v>36683</v>
      </c>
    </row>
    <row r="249" spans="1:3" ht="12.75">
      <c r="A249" s="3" t="s">
        <v>251</v>
      </c>
      <c r="B249" s="5">
        <v>11379480</v>
      </c>
      <c r="C249" s="5">
        <v>30205</v>
      </c>
    </row>
    <row r="250" spans="1:3" ht="12.75">
      <c r="A250" s="3" t="s">
        <v>252</v>
      </c>
      <c r="B250" s="5">
        <v>11379480</v>
      </c>
      <c r="C250" s="5">
        <v>30205</v>
      </c>
    </row>
    <row r="251" spans="1:3" ht="12.75">
      <c r="A251" s="3" t="s">
        <v>253</v>
      </c>
      <c r="B251" s="4" t="s">
        <v>1</v>
      </c>
      <c r="C251" s="4" t="s">
        <v>1</v>
      </c>
    </row>
    <row r="252" spans="1:3" ht="12.75">
      <c r="A252" s="3" t="s">
        <v>254</v>
      </c>
      <c r="B252" s="4" t="s">
        <v>1</v>
      </c>
      <c r="C252" s="4" t="s">
        <v>1</v>
      </c>
    </row>
    <row r="253" spans="1:3" ht="12.75">
      <c r="A253" s="3" t="s">
        <v>255</v>
      </c>
      <c r="B253" s="4" t="s">
        <v>1</v>
      </c>
      <c r="C253" s="4" t="s">
        <v>1</v>
      </c>
    </row>
    <row r="254" spans="1:3" ht="12.75">
      <c r="A254" s="3" t="s">
        <v>256</v>
      </c>
      <c r="B254" s="4" t="s">
        <v>1</v>
      </c>
      <c r="C254" s="4" t="s">
        <v>1</v>
      </c>
    </row>
    <row r="255" spans="1:3" ht="12.75">
      <c r="A255" s="3" t="s">
        <v>257</v>
      </c>
      <c r="B255" s="5">
        <v>1189</v>
      </c>
      <c r="C255" s="5">
        <v>2</v>
      </c>
    </row>
    <row r="256" spans="1:3" ht="12.75">
      <c r="A256" s="3" t="s">
        <v>258</v>
      </c>
      <c r="B256" s="5">
        <v>1189</v>
      </c>
      <c r="C256" s="5">
        <v>2</v>
      </c>
    </row>
    <row r="257" spans="1:3" ht="12.75">
      <c r="A257" s="3" t="s">
        <v>259</v>
      </c>
      <c r="B257" s="5">
        <v>2376491</v>
      </c>
      <c r="C257" s="5">
        <v>6476</v>
      </c>
    </row>
    <row r="258" spans="1:3" ht="12.75">
      <c r="A258" s="3" t="s">
        <v>260</v>
      </c>
      <c r="B258" s="5">
        <v>2518</v>
      </c>
      <c r="C258" s="5">
        <v>4</v>
      </c>
    </row>
    <row r="259" spans="1:3" ht="12.75">
      <c r="A259" s="3" t="s">
        <v>261</v>
      </c>
      <c r="B259" s="5">
        <v>2373973</v>
      </c>
      <c r="C259" s="5">
        <v>6472</v>
      </c>
    </row>
    <row r="260" spans="1:3" ht="12.75">
      <c r="A260" s="3" t="s">
        <v>262</v>
      </c>
      <c r="B260" s="4" t="s">
        <v>1</v>
      </c>
      <c r="C260" s="4" t="s">
        <v>1</v>
      </c>
    </row>
    <row r="261" spans="1:3" ht="12.75">
      <c r="A261" s="3" t="s">
        <v>263</v>
      </c>
      <c r="B261" s="4" t="s">
        <v>1</v>
      </c>
      <c r="C261" s="4" t="s">
        <v>1</v>
      </c>
    </row>
    <row r="262" spans="1:3" ht="12.75">
      <c r="A262" s="3" t="s">
        <v>264</v>
      </c>
      <c r="B262" s="4" t="s">
        <v>1</v>
      </c>
      <c r="C262" s="4" t="s">
        <v>1</v>
      </c>
    </row>
    <row r="263" spans="1:3" ht="12.75">
      <c r="A263" s="3" t="s">
        <v>265</v>
      </c>
      <c r="B263" s="4" t="s">
        <v>1</v>
      </c>
      <c r="C263" s="4" t="s">
        <v>1</v>
      </c>
    </row>
    <row r="264" spans="1:3" ht="12.75">
      <c r="A264" s="3" t="s">
        <v>266</v>
      </c>
      <c r="B264" s="4" t="s">
        <v>1</v>
      </c>
      <c r="C264" s="4" t="s">
        <v>1</v>
      </c>
    </row>
    <row r="265" spans="1:3" ht="12.75">
      <c r="A265" s="3" t="s">
        <v>267</v>
      </c>
      <c r="B265" s="4" t="s">
        <v>1</v>
      </c>
      <c r="C265" s="4" t="s">
        <v>1</v>
      </c>
    </row>
    <row r="266" spans="1:3" ht="12.75">
      <c r="A266" s="3" t="s">
        <v>268</v>
      </c>
      <c r="B266" s="4" t="s">
        <v>1</v>
      </c>
      <c r="C266" s="4" t="s">
        <v>1</v>
      </c>
    </row>
    <row r="267" spans="1:3" ht="12.75">
      <c r="A267" s="3" t="s">
        <v>269</v>
      </c>
      <c r="B267" s="4" t="s">
        <v>1</v>
      </c>
      <c r="C267" s="4" t="s">
        <v>1</v>
      </c>
    </row>
    <row r="268" spans="1:3" ht="12.75">
      <c r="A268" s="3" t="s">
        <v>270</v>
      </c>
      <c r="B268" s="4" t="s">
        <v>1</v>
      </c>
      <c r="C268" s="4" t="s">
        <v>1</v>
      </c>
    </row>
    <row r="269" spans="1:3" ht="12.75">
      <c r="A269" s="3" t="s">
        <v>271</v>
      </c>
      <c r="B269" s="4" t="s">
        <v>1</v>
      </c>
      <c r="C269" s="4" t="s">
        <v>1</v>
      </c>
    </row>
    <row r="270" spans="1:3" ht="12.75">
      <c r="A270" s="3" t="s">
        <v>272</v>
      </c>
      <c r="B270" s="4" t="s">
        <v>1</v>
      </c>
      <c r="C270" s="4" t="s">
        <v>1</v>
      </c>
    </row>
    <row r="271" spans="1:3" ht="12.75">
      <c r="A271" s="3" t="s">
        <v>273</v>
      </c>
      <c r="B271" s="4" t="s">
        <v>1</v>
      </c>
      <c r="C271" s="4" t="s">
        <v>1</v>
      </c>
    </row>
    <row r="272" spans="1:3" ht="12.75">
      <c r="A272" s="3" t="s">
        <v>274</v>
      </c>
      <c r="B272" s="4" t="s">
        <v>1</v>
      </c>
      <c r="C272" s="4" t="s">
        <v>1</v>
      </c>
    </row>
    <row r="273" spans="1:3" ht="12.75">
      <c r="A273" s="3" t="s">
        <v>275</v>
      </c>
      <c r="B273" s="5">
        <v>105497</v>
      </c>
      <c r="C273" s="5">
        <v>220</v>
      </c>
    </row>
    <row r="274" spans="1:3" ht="12.75">
      <c r="A274" s="3" t="s">
        <v>276</v>
      </c>
      <c r="B274" s="5">
        <v>105465</v>
      </c>
      <c r="C274" s="5">
        <v>220</v>
      </c>
    </row>
    <row r="275" spans="1:3" ht="12.75">
      <c r="A275" s="3" t="s">
        <v>277</v>
      </c>
      <c r="B275" s="5">
        <v>105465</v>
      </c>
      <c r="C275" s="5">
        <v>220</v>
      </c>
    </row>
    <row r="276" spans="1:3" ht="12.75">
      <c r="A276" s="3" t="s">
        <v>278</v>
      </c>
      <c r="B276" s="5">
        <v>32</v>
      </c>
      <c r="C276" s="5">
        <v>0</v>
      </c>
    </row>
    <row r="277" spans="1:3" ht="12.75">
      <c r="A277" s="3" t="s">
        <v>279</v>
      </c>
      <c r="B277" s="4" t="s">
        <v>1</v>
      </c>
      <c r="C277" s="4" t="s">
        <v>1</v>
      </c>
    </row>
    <row r="278" spans="1:3" ht="12.75">
      <c r="A278" s="3" t="s">
        <v>280</v>
      </c>
      <c r="B278" s="4" t="s">
        <v>1</v>
      </c>
      <c r="C278" s="4" t="s">
        <v>1</v>
      </c>
    </row>
    <row r="279" spans="1:3" ht="12.75">
      <c r="A279" s="3" t="s">
        <v>281</v>
      </c>
      <c r="B279" s="4" t="s">
        <v>1</v>
      </c>
      <c r="C279" s="4" t="s">
        <v>1</v>
      </c>
    </row>
    <row r="280" spans="1:3" ht="12.75">
      <c r="A280" s="3" t="s">
        <v>282</v>
      </c>
      <c r="B280" s="4" t="s">
        <v>1</v>
      </c>
      <c r="C280" s="4" t="s">
        <v>1</v>
      </c>
    </row>
    <row r="281" spans="1:3" ht="12.75">
      <c r="A281" s="3" t="s">
        <v>283</v>
      </c>
      <c r="B281" s="4" t="s">
        <v>1</v>
      </c>
      <c r="C281" s="4" t="s">
        <v>1</v>
      </c>
    </row>
    <row r="282" spans="1:3" ht="12.75">
      <c r="A282" s="3" t="s">
        <v>284</v>
      </c>
      <c r="B282" s="4" t="s">
        <v>1</v>
      </c>
      <c r="C282" s="4" t="s">
        <v>1</v>
      </c>
    </row>
    <row r="283" spans="1:3" ht="12.75">
      <c r="A283" s="3" t="s">
        <v>285</v>
      </c>
      <c r="B283" s="5">
        <v>32</v>
      </c>
      <c r="C283" s="5">
        <v>0</v>
      </c>
    </row>
    <row r="284" spans="1:3" ht="12.75">
      <c r="A284" s="3" t="s">
        <v>286</v>
      </c>
      <c r="B284" s="5">
        <v>3921</v>
      </c>
      <c r="C284" s="5">
        <v>16</v>
      </c>
    </row>
    <row r="285" spans="1:3" ht="12.75">
      <c r="A285" s="3" t="s">
        <v>287</v>
      </c>
      <c r="B285" s="5">
        <v>3921</v>
      </c>
      <c r="C285" s="5">
        <v>16</v>
      </c>
    </row>
    <row r="286" spans="1:3" ht="12.75">
      <c r="A286" s="3" t="s">
        <v>288</v>
      </c>
      <c r="B286" s="5">
        <v>3921</v>
      </c>
      <c r="C286" s="5">
        <v>16</v>
      </c>
    </row>
    <row r="287" spans="1:3" ht="12.75">
      <c r="A287" s="3" t="s">
        <v>289</v>
      </c>
      <c r="B287" s="4" t="s">
        <v>1</v>
      </c>
      <c r="C287" s="4" t="s">
        <v>1</v>
      </c>
    </row>
    <row r="288" spans="1:3" ht="12.75">
      <c r="A288" s="3" t="s">
        <v>290</v>
      </c>
      <c r="B288" s="4" t="s">
        <v>1</v>
      </c>
      <c r="C288" s="4" t="s">
        <v>1</v>
      </c>
    </row>
    <row r="289" spans="1:3" ht="12.75">
      <c r="A289" s="3" t="s">
        <v>291</v>
      </c>
      <c r="B289" s="4" t="s">
        <v>1</v>
      </c>
      <c r="C289" s="4" t="s">
        <v>1</v>
      </c>
    </row>
    <row r="290" spans="1:3" ht="12.75">
      <c r="A290" s="3" t="s">
        <v>292</v>
      </c>
      <c r="B290" s="4" t="s">
        <v>1</v>
      </c>
      <c r="C290" s="4" t="s">
        <v>1</v>
      </c>
    </row>
    <row r="291" spans="1:3" ht="12.75">
      <c r="A291" s="3" t="s">
        <v>293</v>
      </c>
      <c r="B291" s="4" t="s">
        <v>1</v>
      </c>
      <c r="C291" s="4" t="s">
        <v>1</v>
      </c>
    </row>
    <row r="292" spans="1:3" ht="12.75">
      <c r="A292" s="3" t="s">
        <v>294</v>
      </c>
      <c r="B292" s="4" t="s">
        <v>1</v>
      </c>
      <c r="C292" s="4" t="s">
        <v>1</v>
      </c>
    </row>
    <row r="293" spans="1:3" ht="12.75">
      <c r="A293" s="3" t="s">
        <v>295</v>
      </c>
      <c r="B293" s="4" t="s">
        <v>1</v>
      </c>
      <c r="C293" s="4" t="s">
        <v>1</v>
      </c>
    </row>
    <row r="294" spans="1:3" ht="12.75">
      <c r="A294" s="3" t="s">
        <v>296</v>
      </c>
      <c r="B294" s="4" t="s">
        <v>1</v>
      </c>
      <c r="C294" s="4" t="s">
        <v>1</v>
      </c>
    </row>
    <row r="295" spans="1:3" ht="12.75">
      <c r="A295" s="3" t="s">
        <v>297</v>
      </c>
      <c r="B295" s="4" t="s">
        <v>1</v>
      </c>
      <c r="C295" s="4" t="s">
        <v>1</v>
      </c>
    </row>
    <row r="296" spans="1:3" ht="12.75">
      <c r="A296" s="3" t="s">
        <v>298</v>
      </c>
      <c r="B296" s="4" t="s">
        <v>1</v>
      </c>
      <c r="C296" s="4" t="s">
        <v>1</v>
      </c>
    </row>
    <row r="297" spans="1:3" ht="12.75">
      <c r="A297" s="3" t="s">
        <v>299</v>
      </c>
      <c r="B297" s="5">
        <v>114511473</v>
      </c>
      <c r="C297" s="5">
        <v>371226</v>
      </c>
    </row>
    <row r="298" spans="1:3" ht="12.75">
      <c r="A298" s="3" t="s">
        <v>300</v>
      </c>
      <c r="B298" s="5">
        <v>20349840</v>
      </c>
      <c r="C298" s="5">
        <v>55628</v>
      </c>
    </row>
    <row r="299" spans="1:3" ht="12.75">
      <c r="A299" s="3" t="s">
        <v>301</v>
      </c>
      <c r="B299" s="5">
        <v>20349840</v>
      </c>
      <c r="C299" s="5">
        <v>55628</v>
      </c>
    </row>
    <row r="300" spans="1:3" ht="12.75">
      <c r="A300" s="3" t="s">
        <v>302</v>
      </c>
      <c r="B300" s="4" t="s">
        <v>1</v>
      </c>
      <c r="C300" s="4" t="s">
        <v>1</v>
      </c>
    </row>
    <row r="301" spans="1:3" ht="12.75">
      <c r="A301" s="3" t="s">
        <v>303</v>
      </c>
      <c r="B301" s="4" t="s">
        <v>1</v>
      </c>
      <c r="C301" s="4" t="s">
        <v>1</v>
      </c>
    </row>
    <row r="302" spans="1:3" ht="12.75">
      <c r="A302" s="3" t="s">
        <v>304</v>
      </c>
      <c r="B302" s="4" t="s">
        <v>1</v>
      </c>
      <c r="C302" s="4" t="s">
        <v>1</v>
      </c>
    </row>
    <row r="303" spans="1:3" ht="12.75">
      <c r="A303" s="3" t="s">
        <v>305</v>
      </c>
      <c r="B303" s="4" t="s">
        <v>1</v>
      </c>
      <c r="C303" s="4" t="s">
        <v>1</v>
      </c>
    </row>
    <row r="304" spans="1:3" ht="12.75">
      <c r="A304" s="3" t="s">
        <v>306</v>
      </c>
      <c r="B304" s="5">
        <v>94144727</v>
      </c>
      <c r="C304" s="5">
        <v>315524</v>
      </c>
    </row>
    <row r="305" spans="1:3" ht="12.75">
      <c r="A305" s="3" t="s">
        <v>307</v>
      </c>
      <c r="B305" s="5">
        <v>94144727</v>
      </c>
      <c r="C305" s="5">
        <v>315524</v>
      </c>
    </row>
    <row r="306" spans="1:3" ht="12.75">
      <c r="A306" s="3" t="s">
        <v>308</v>
      </c>
      <c r="B306" s="4" t="s">
        <v>1</v>
      </c>
      <c r="C306" s="4" t="s">
        <v>1</v>
      </c>
    </row>
    <row r="307" spans="1:3" ht="12.75">
      <c r="A307" s="3" t="s">
        <v>309</v>
      </c>
      <c r="B307" s="4" t="s">
        <v>1</v>
      </c>
      <c r="C307" s="4" t="s">
        <v>1</v>
      </c>
    </row>
    <row r="308" spans="1:3" ht="12.75">
      <c r="A308" s="3" t="s">
        <v>310</v>
      </c>
      <c r="B308" s="4" t="s">
        <v>1</v>
      </c>
      <c r="C308" s="4" t="s">
        <v>1</v>
      </c>
    </row>
    <row r="309" spans="1:3" ht="12.75">
      <c r="A309" s="3" t="s">
        <v>311</v>
      </c>
      <c r="B309" s="4" t="s">
        <v>1</v>
      </c>
      <c r="C309" s="4" t="s">
        <v>1</v>
      </c>
    </row>
    <row r="310" spans="1:3" ht="12.75">
      <c r="A310" s="3" t="s">
        <v>312</v>
      </c>
      <c r="B310" s="5">
        <v>16906</v>
      </c>
      <c r="C310" s="5">
        <v>65</v>
      </c>
    </row>
    <row r="311" spans="1:3" ht="12.75">
      <c r="A311" s="3" t="s">
        <v>313</v>
      </c>
      <c r="B311" s="5">
        <v>16906</v>
      </c>
      <c r="C311" s="5">
        <v>65</v>
      </c>
    </row>
    <row r="312" spans="1:3" ht="12.75">
      <c r="A312" s="3" t="s">
        <v>314</v>
      </c>
      <c r="B312" s="5">
        <v>24275684</v>
      </c>
      <c r="C312" s="5">
        <v>77965</v>
      </c>
    </row>
    <row r="313" spans="1:3" ht="12.75">
      <c r="A313" s="3" t="s">
        <v>315</v>
      </c>
      <c r="B313" s="4" t="s">
        <v>1</v>
      </c>
      <c r="C313" s="4" t="s">
        <v>1</v>
      </c>
    </row>
    <row r="314" spans="1:3" ht="12.75">
      <c r="A314" s="3" t="s">
        <v>316</v>
      </c>
      <c r="B314" s="4" t="s">
        <v>1</v>
      </c>
      <c r="C314" s="4" t="s">
        <v>1</v>
      </c>
    </row>
    <row r="315" spans="1:3" ht="12.75">
      <c r="A315" s="3" t="s">
        <v>317</v>
      </c>
      <c r="B315" s="4" t="s">
        <v>1</v>
      </c>
      <c r="C315" s="4" t="s">
        <v>1</v>
      </c>
    </row>
    <row r="316" spans="1:3" ht="12.75">
      <c r="A316" s="3" t="s">
        <v>318</v>
      </c>
      <c r="B316" s="4" t="s">
        <v>1</v>
      </c>
      <c r="C316" s="4" t="s">
        <v>1</v>
      </c>
    </row>
    <row r="317" spans="1:3" ht="12.75">
      <c r="A317" s="3" t="s">
        <v>319</v>
      </c>
      <c r="B317" s="4" t="s">
        <v>1</v>
      </c>
      <c r="C317" s="4" t="s">
        <v>1</v>
      </c>
    </row>
    <row r="318" spans="1:3" ht="12.75">
      <c r="A318" s="3" t="s">
        <v>320</v>
      </c>
      <c r="B318" s="4" t="s">
        <v>1</v>
      </c>
      <c r="C318" s="4" t="s">
        <v>1</v>
      </c>
    </row>
    <row r="319" spans="1:3" ht="12.75">
      <c r="A319" s="3" t="s">
        <v>321</v>
      </c>
      <c r="B319" s="5">
        <v>1120652</v>
      </c>
      <c r="C319" s="5">
        <v>4146</v>
      </c>
    </row>
    <row r="320" spans="1:3" ht="12.75">
      <c r="A320" s="3" t="s">
        <v>322</v>
      </c>
      <c r="B320" s="5">
        <v>1120652</v>
      </c>
      <c r="C320" s="5">
        <v>4146</v>
      </c>
    </row>
    <row r="321" spans="1:3" ht="12.75">
      <c r="A321" s="3" t="s">
        <v>323</v>
      </c>
      <c r="B321" s="5">
        <v>2727934</v>
      </c>
      <c r="C321" s="5">
        <v>12757</v>
      </c>
    </row>
    <row r="322" spans="1:3" ht="12.75">
      <c r="A322" s="3" t="s">
        <v>324</v>
      </c>
      <c r="B322" s="5">
        <v>2727934</v>
      </c>
      <c r="C322" s="5">
        <v>12757</v>
      </c>
    </row>
    <row r="323" spans="1:3" ht="12.75">
      <c r="A323" s="3" t="s">
        <v>325</v>
      </c>
      <c r="B323" s="4" t="s">
        <v>1</v>
      </c>
      <c r="C323" s="4" t="s">
        <v>1</v>
      </c>
    </row>
    <row r="324" spans="1:3" ht="12.75">
      <c r="A324" s="3" t="s">
        <v>326</v>
      </c>
      <c r="B324" s="4" t="s">
        <v>1</v>
      </c>
      <c r="C324" s="4" t="s">
        <v>1</v>
      </c>
    </row>
    <row r="325" spans="1:3" ht="12.75">
      <c r="A325" s="3" t="s">
        <v>327</v>
      </c>
      <c r="B325" s="4" t="s">
        <v>1</v>
      </c>
      <c r="C325" s="4" t="s">
        <v>1</v>
      </c>
    </row>
    <row r="326" spans="1:3" ht="12.75">
      <c r="A326" s="3" t="s">
        <v>328</v>
      </c>
      <c r="B326" s="4" t="s">
        <v>1</v>
      </c>
      <c r="C326" s="4" t="s">
        <v>1</v>
      </c>
    </row>
    <row r="327" spans="1:3" ht="12.75">
      <c r="A327" s="3" t="s">
        <v>329</v>
      </c>
      <c r="B327" s="4" t="s">
        <v>1</v>
      </c>
      <c r="C327" s="4" t="s">
        <v>1</v>
      </c>
    </row>
    <row r="328" spans="1:3" ht="12.75">
      <c r="A328" s="3" t="s">
        <v>330</v>
      </c>
      <c r="B328" s="4" t="s">
        <v>1</v>
      </c>
      <c r="C328" s="4" t="s">
        <v>1</v>
      </c>
    </row>
    <row r="329" spans="1:3" ht="12.75">
      <c r="A329" s="3" t="s">
        <v>331</v>
      </c>
      <c r="B329" s="4" t="s">
        <v>1</v>
      </c>
      <c r="C329" s="4" t="s">
        <v>1</v>
      </c>
    </row>
    <row r="330" spans="1:3" ht="12.75">
      <c r="A330" s="3" t="s">
        <v>332</v>
      </c>
      <c r="B330" s="4" t="s">
        <v>1</v>
      </c>
      <c r="C330" s="4" t="s">
        <v>1</v>
      </c>
    </row>
    <row r="331" spans="1:3" ht="12.75">
      <c r="A331" s="3" t="s">
        <v>333</v>
      </c>
      <c r="B331" s="4" t="s">
        <v>1</v>
      </c>
      <c r="C331" s="4" t="s">
        <v>1</v>
      </c>
    </row>
    <row r="332" spans="1:3" ht="12.75">
      <c r="A332" s="3" t="s">
        <v>334</v>
      </c>
      <c r="B332" s="4" t="s">
        <v>1</v>
      </c>
      <c r="C332" s="4" t="s">
        <v>1</v>
      </c>
    </row>
    <row r="333" spans="1:3" ht="12.75">
      <c r="A333" s="3" t="s">
        <v>335</v>
      </c>
      <c r="B333" s="4" t="s">
        <v>1</v>
      </c>
      <c r="C333" s="4" t="s">
        <v>1</v>
      </c>
    </row>
    <row r="334" spans="1:3" ht="12.75">
      <c r="A334" s="3" t="s">
        <v>336</v>
      </c>
      <c r="B334" s="4" t="s">
        <v>1</v>
      </c>
      <c r="C334" s="4" t="s">
        <v>1</v>
      </c>
    </row>
    <row r="335" spans="1:3" ht="12.75">
      <c r="A335" s="3" t="s">
        <v>337</v>
      </c>
      <c r="B335" s="4" t="s">
        <v>1</v>
      </c>
      <c r="C335" s="4" t="s">
        <v>1</v>
      </c>
    </row>
    <row r="336" spans="1:3" ht="12.75">
      <c r="A336" s="3" t="s">
        <v>338</v>
      </c>
      <c r="B336" s="4" t="s">
        <v>1</v>
      </c>
      <c r="C336" s="4" t="s">
        <v>1</v>
      </c>
    </row>
    <row r="337" spans="1:3" ht="12.75">
      <c r="A337" s="3" t="s">
        <v>339</v>
      </c>
      <c r="B337" s="4" t="s">
        <v>1</v>
      </c>
      <c r="C337" s="4" t="s">
        <v>1</v>
      </c>
    </row>
    <row r="338" spans="1:3" ht="12.75">
      <c r="A338" s="3" t="s">
        <v>340</v>
      </c>
      <c r="B338" s="5">
        <v>4107564</v>
      </c>
      <c r="C338" s="5">
        <v>16015</v>
      </c>
    </row>
    <row r="339" spans="1:3" ht="12.75">
      <c r="A339" s="3" t="s">
        <v>341</v>
      </c>
      <c r="B339" s="5">
        <v>8845</v>
      </c>
      <c r="C339" s="5">
        <v>19</v>
      </c>
    </row>
    <row r="340" spans="1:3" ht="12.75">
      <c r="A340" s="3" t="s">
        <v>342</v>
      </c>
      <c r="B340" s="4" t="s">
        <v>1</v>
      </c>
      <c r="C340" s="4" t="s">
        <v>1</v>
      </c>
    </row>
    <row r="341" spans="1:3" ht="12.75">
      <c r="A341" s="3" t="s">
        <v>343</v>
      </c>
      <c r="B341" s="4" t="s">
        <v>1</v>
      </c>
      <c r="C341" s="4" t="s">
        <v>1</v>
      </c>
    </row>
    <row r="342" spans="1:3" ht="12.75">
      <c r="A342" s="3" t="s">
        <v>344</v>
      </c>
      <c r="B342" s="5">
        <v>4098719</v>
      </c>
      <c r="C342" s="5">
        <v>15996</v>
      </c>
    </row>
    <row r="343" spans="1:3" ht="12.75">
      <c r="A343" s="3" t="s">
        <v>345</v>
      </c>
      <c r="B343" s="4" t="s">
        <v>1</v>
      </c>
      <c r="C343" s="4" t="s">
        <v>1</v>
      </c>
    </row>
    <row r="344" spans="1:3" ht="12.75">
      <c r="A344" s="3" t="s">
        <v>346</v>
      </c>
      <c r="B344" s="4" t="s">
        <v>1</v>
      </c>
      <c r="C344" s="4" t="s">
        <v>1</v>
      </c>
    </row>
    <row r="345" spans="1:3" ht="12.75">
      <c r="A345" s="3" t="s">
        <v>347</v>
      </c>
      <c r="B345" s="4" t="s">
        <v>1</v>
      </c>
      <c r="C345" s="4" t="s">
        <v>1</v>
      </c>
    </row>
    <row r="346" spans="1:3" ht="12.75">
      <c r="A346" s="3" t="s">
        <v>348</v>
      </c>
      <c r="B346" s="4" t="s">
        <v>1</v>
      </c>
      <c r="C346" s="4" t="s">
        <v>1</v>
      </c>
    </row>
    <row r="347" spans="1:3" ht="12.75">
      <c r="A347" s="3" t="s">
        <v>349</v>
      </c>
      <c r="B347" s="4" t="s">
        <v>1</v>
      </c>
      <c r="C347" s="4" t="s">
        <v>1</v>
      </c>
    </row>
    <row r="348" spans="1:3" ht="12.75">
      <c r="A348" s="3" t="s">
        <v>350</v>
      </c>
      <c r="B348" s="4" t="s">
        <v>1</v>
      </c>
      <c r="C348" s="4" t="s">
        <v>1</v>
      </c>
    </row>
    <row r="349" spans="1:3" ht="12.75">
      <c r="A349" s="3" t="s">
        <v>351</v>
      </c>
      <c r="B349" s="4" t="s">
        <v>1</v>
      </c>
      <c r="C349" s="4" t="s">
        <v>1</v>
      </c>
    </row>
    <row r="350" spans="1:3" ht="12.75">
      <c r="A350" s="3" t="s">
        <v>352</v>
      </c>
      <c r="B350" s="4" t="s">
        <v>1</v>
      </c>
      <c r="C350" s="4" t="s">
        <v>1</v>
      </c>
    </row>
    <row r="351" spans="1:3" ht="12.75">
      <c r="A351" s="3" t="s">
        <v>353</v>
      </c>
      <c r="B351" s="4" t="s">
        <v>1</v>
      </c>
      <c r="C351" s="4" t="s">
        <v>1</v>
      </c>
    </row>
    <row r="352" spans="1:3" ht="12.75">
      <c r="A352" s="3" t="s">
        <v>354</v>
      </c>
      <c r="B352" s="4" t="s">
        <v>1</v>
      </c>
      <c r="C352" s="4" t="s">
        <v>1</v>
      </c>
    </row>
    <row r="353" spans="1:3" ht="12.75">
      <c r="A353" s="3" t="s">
        <v>355</v>
      </c>
      <c r="B353" s="4" t="s">
        <v>1</v>
      </c>
      <c r="C353" s="4" t="s">
        <v>1</v>
      </c>
    </row>
    <row r="354" spans="1:3" ht="12.75">
      <c r="A354" s="3" t="s">
        <v>356</v>
      </c>
      <c r="B354" s="4" t="s">
        <v>1</v>
      </c>
      <c r="C354" s="4" t="s">
        <v>1</v>
      </c>
    </row>
    <row r="355" spans="1:3" ht="12.75">
      <c r="A355" s="3" t="s">
        <v>357</v>
      </c>
      <c r="B355" s="4" t="s">
        <v>1</v>
      </c>
      <c r="C355" s="4" t="s">
        <v>1</v>
      </c>
    </row>
    <row r="356" spans="1:3" ht="12.75">
      <c r="A356" s="3" t="s">
        <v>358</v>
      </c>
      <c r="B356" s="4" t="s">
        <v>1</v>
      </c>
      <c r="C356" s="4" t="s">
        <v>1</v>
      </c>
    </row>
    <row r="357" spans="1:3" ht="12.75">
      <c r="A357" s="3" t="s">
        <v>359</v>
      </c>
      <c r="B357" s="4" t="s">
        <v>1</v>
      </c>
      <c r="C357" s="4" t="s">
        <v>1</v>
      </c>
    </row>
    <row r="358" spans="1:3" ht="12.75">
      <c r="A358" s="3" t="s">
        <v>360</v>
      </c>
      <c r="B358" s="4" t="s">
        <v>1</v>
      </c>
      <c r="C358" s="4" t="s">
        <v>1</v>
      </c>
    </row>
    <row r="359" spans="1:3" ht="12.75">
      <c r="A359" s="3" t="s">
        <v>361</v>
      </c>
      <c r="B359" s="4" t="s">
        <v>1</v>
      </c>
      <c r="C359" s="4" t="s">
        <v>1</v>
      </c>
    </row>
    <row r="360" spans="1:3" ht="12.75">
      <c r="A360" s="3" t="s">
        <v>362</v>
      </c>
      <c r="B360" s="4" t="s">
        <v>1</v>
      </c>
      <c r="C360" s="4" t="s">
        <v>1</v>
      </c>
    </row>
    <row r="361" spans="1:3" ht="12.75">
      <c r="A361" s="3" t="s">
        <v>363</v>
      </c>
      <c r="B361" s="4" t="s">
        <v>1</v>
      </c>
      <c r="C361" s="4" t="s">
        <v>1</v>
      </c>
    </row>
    <row r="362" spans="1:3" ht="12.75">
      <c r="A362" s="3" t="s">
        <v>364</v>
      </c>
      <c r="B362" s="4" t="s">
        <v>1</v>
      </c>
      <c r="C362" s="4" t="s">
        <v>1</v>
      </c>
    </row>
    <row r="363" spans="1:3" ht="12.75">
      <c r="A363" s="3" t="s">
        <v>365</v>
      </c>
      <c r="B363" s="4" t="s">
        <v>1</v>
      </c>
      <c r="C363" s="4" t="s">
        <v>1</v>
      </c>
    </row>
    <row r="364" spans="1:3" ht="12.75">
      <c r="A364" s="3" t="s">
        <v>366</v>
      </c>
      <c r="B364" s="4" t="s">
        <v>1</v>
      </c>
      <c r="C364" s="4" t="s">
        <v>1</v>
      </c>
    </row>
    <row r="365" spans="1:3" ht="12.75">
      <c r="A365" s="3" t="s">
        <v>367</v>
      </c>
      <c r="B365" s="4" t="s">
        <v>1</v>
      </c>
      <c r="C365" s="4" t="s">
        <v>1</v>
      </c>
    </row>
    <row r="366" spans="1:3" ht="12.75">
      <c r="A366" s="3" t="s">
        <v>368</v>
      </c>
      <c r="B366" s="5">
        <v>75876</v>
      </c>
      <c r="C366" s="5">
        <v>370</v>
      </c>
    </row>
    <row r="367" spans="1:3" ht="12.75">
      <c r="A367" s="3" t="s">
        <v>369</v>
      </c>
      <c r="B367" s="5">
        <v>67364</v>
      </c>
      <c r="C367" s="5">
        <v>327</v>
      </c>
    </row>
    <row r="368" spans="1:3" ht="12.75">
      <c r="A368" s="3" t="s">
        <v>370</v>
      </c>
      <c r="B368" s="5">
        <v>8512</v>
      </c>
      <c r="C368" s="5">
        <v>42</v>
      </c>
    </row>
    <row r="369" spans="1:3" ht="12.75">
      <c r="A369" s="3" t="s">
        <v>371</v>
      </c>
      <c r="B369" s="5">
        <v>16243657</v>
      </c>
      <c r="C369" s="5">
        <v>44681</v>
      </c>
    </row>
    <row r="370" spans="1:3" ht="12.75">
      <c r="A370" s="3" t="s">
        <v>372</v>
      </c>
      <c r="B370" s="4" t="s">
        <v>1</v>
      </c>
      <c r="C370" s="4" t="s">
        <v>1</v>
      </c>
    </row>
    <row r="371" spans="1:3" ht="12.75">
      <c r="A371" s="3" t="s">
        <v>373</v>
      </c>
      <c r="B371" s="5">
        <v>550</v>
      </c>
      <c r="C371" s="5">
        <v>2</v>
      </c>
    </row>
    <row r="372" spans="1:3" ht="12.75">
      <c r="A372" s="3" t="s">
        <v>374</v>
      </c>
      <c r="B372" s="4" t="s">
        <v>1</v>
      </c>
      <c r="C372" s="4" t="s">
        <v>1</v>
      </c>
    </row>
    <row r="373" spans="1:3" ht="12.75">
      <c r="A373" s="3" t="s">
        <v>375</v>
      </c>
      <c r="B373" s="5">
        <v>1537</v>
      </c>
      <c r="C373" s="5">
        <v>3</v>
      </c>
    </row>
    <row r="374" spans="1:3" ht="12.75">
      <c r="A374" s="3" t="s">
        <v>376</v>
      </c>
      <c r="B374" s="5">
        <v>1217109</v>
      </c>
      <c r="C374" s="5">
        <v>3041</v>
      </c>
    </row>
    <row r="375" spans="1:3" ht="12.75">
      <c r="A375" s="3" t="s">
        <v>377</v>
      </c>
      <c r="B375" s="5">
        <v>15024462</v>
      </c>
      <c r="C375" s="5">
        <v>41640</v>
      </c>
    </row>
    <row r="376" spans="1:3" ht="12.75">
      <c r="A376" s="3" t="s">
        <v>378</v>
      </c>
      <c r="B376" s="5">
        <v>3755295</v>
      </c>
      <c r="C376" s="5">
        <v>16944</v>
      </c>
    </row>
    <row r="377" spans="1:3" ht="12.75">
      <c r="A377" s="3" t="s">
        <v>379</v>
      </c>
      <c r="B377" s="4" t="s">
        <v>1</v>
      </c>
      <c r="C377" s="4" t="s">
        <v>1</v>
      </c>
    </row>
    <row r="378" spans="1:3" ht="12.75">
      <c r="A378" s="3" t="s">
        <v>380</v>
      </c>
      <c r="B378" s="4" t="s">
        <v>1</v>
      </c>
      <c r="C378" s="4" t="s">
        <v>1</v>
      </c>
    </row>
    <row r="379" spans="1:3" ht="12.75">
      <c r="A379" s="3" t="s">
        <v>381</v>
      </c>
      <c r="B379" s="5">
        <v>596254</v>
      </c>
      <c r="C379" s="5">
        <v>2305</v>
      </c>
    </row>
    <row r="380" spans="1:3" ht="12.75">
      <c r="A380" s="3" t="s">
        <v>382</v>
      </c>
      <c r="B380" s="5">
        <v>596254</v>
      </c>
      <c r="C380" s="5">
        <v>2305</v>
      </c>
    </row>
    <row r="381" spans="1:3" ht="12.75">
      <c r="A381" s="3" t="s">
        <v>383</v>
      </c>
      <c r="B381" s="5">
        <v>1923574</v>
      </c>
      <c r="C381" s="5">
        <v>9210</v>
      </c>
    </row>
    <row r="382" spans="1:3" ht="12.75">
      <c r="A382" s="3" t="s">
        <v>384</v>
      </c>
      <c r="B382" s="5">
        <v>1923574</v>
      </c>
      <c r="C382" s="5">
        <v>9210</v>
      </c>
    </row>
    <row r="383" spans="1:3" ht="12.75">
      <c r="A383" s="3" t="s">
        <v>385</v>
      </c>
      <c r="B383" s="5">
        <v>925878</v>
      </c>
      <c r="C383" s="5">
        <v>3639</v>
      </c>
    </row>
    <row r="384" spans="1:3" ht="12.75">
      <c r="A384" s="3" t="s">
        <v>386</v>
      </c>
      <c r="B384" s="5">
        <v>925878</v>
      </c>
      <c r="C384" s="5">
        <v>3639</v>
      </c>
    </row>
    <row r="385" spans="1:3" ht="12.75">
      <c r="A385" s="3" t="s">
        <v>387</v>
      </c>
      <c r="B385" s="4" t="s">
        <v>1</v>
      </c>
      <c r="C385" s="4" t="s">
        <v>1</v>
      </c>
    </row>
    <row r="386" spans="1:3" ht="12.75">
      <c r="A386" s="3" t="s">
        <v>388</v>
      </c>
      <c r="B386" s="4" t="s">
        <v>1</v>
      </c>
      <c r="C386" s="4" t="s">
        <v>1</v>
      </c>
    </row>
    <row r="387" spans="1:3" ht="12.75">
      <c r="A387" s="3" t="s">
        <v>389</v>
      </c>
      <c r="B387" s="5">
        <v>9</v>
      </c>
      <c r="C387" s="5">
        <v>0</v>
      </c>
    </row>
    <row r="388" spans="1:3" ht="12.75">
      <c r="A388" s="3" t="s">
        <v>390</v>
      </c>
      <c r="B388" s="5">
        <v>9</v>
      </c>
      <c r="C388" s="5">
        <v>0</v>
      </c>
    </row>
    <row r="389" spans="1:3" ht="12.75">
      <c r="A389" s="3" t="s">
        <v>391</v>
      </c>
      <c r="B389" s="5">
        <v>265323</v>
      </c>
      <c r="C389" s="5">
        <v>1650</v>
      </c>
    </row>
    <row r="390" spans="1:3" ht="12.75">
      <c r="A390" s="3" t="s">
        <v>392</v>
      </c>
      <c r="B390" s="4" t="s">
        <v>1</v>
      </c>
      <c r="C390" s="4" t="s">
        <v>1</v>
      </c>
    </row>
    <row r="391" spans="1:3" ht="12.75">
      <c r="A391" s="3" t="s">
        <v>393</v>
      </c>
      <c r="B391" s="4" t="s">
        <v>1</v>
      </c>
      <c r="C391" s="4" t="s">
        <v>1</v>
      </c>
    </row>
    <row r="392" spans="1:3" ht="12.75">
      <c r="A392" s="3" t="s">
        <v>394</v>
      </c>
      <c r="B392" s="4" t="s">
        <v>1</v>
      </c>
      <c r="C392" s="4" t="s">
        <v>1</v>
      </c>
    </row>
    <row r="393" spans="1:3" ht="12.75">
      <c r="A393" s="3" t="s">
        <v>395</v>
      </c>
      <c r="B393" s="4" t="s">
        <v>1</v>
      </c>
      <c r="C393" s="4" t="s">
        <v>1</v>
      </c>
    </row>
    <row r="394" spans="1:3" ht="12.75">
      <c r="A394" s="3" t="s">
        <v>396</v>
      </c>
      <c r="B394" s="4" t="s">
        <v>1</v>
      </c>
      <c r="C394" s="4" t="s">
        <v>1</v>
      </c>
    </row>
    <row r="395" spans="1:3" ht="12.75">
      <c r="A395" s="3" t="s">
        <v>397</v>
      </c>
      <c r="B395" s="4" t="s">
        <v>1</v>
      </c>
      <c r="C395" s="4" t="s">
        <v>1</v>
      </c>
    </row>
    <row r="396" spans="1:3" ht="12.75">
      <c r="A396" s="3" t="s">
        <v>398</v>
      </c>
      <c r="B396" s="4" t="s">
        <v>1</v>
      </c>
      <c r="C396" s="4" t="s">
        <v>1</v>
      </c>
    </row>
    <row r="397" spans="1:3" ht="12.75">
      <c r="A397" s="3" t="s">
        <v>399</v>
      </c>
      <c r="B397" s="4" t="s">
        <v>1</v>
      </c>
      <c r="C397" s="4" t="s">
        <v>1</v>
      </c>
    </row>
    <row r="398" spans="1:3" ht="12.75">
      <c r="A398" s="3" t="s">
        <v>400</v>
      </c>
      <c r="B398" s="4" t="s">
        <v>1</v>
      </c>
      <c r="C398" s="4" t="s">
        <v>1</v>
      </c>
    </row>
    <row r="399" spans="1:3" ht="12.75">
      <c r="A399" s="3" t="s">
        <v>401</v>
      </c>
      <c r="B399" s="4" t="s">
        <v>1</v>
      </c>
      <c r="C399" s="4" t="s">
        <v>1</v>
      </c>
    </row>
    <row r="400" spans="1:3" ht="12.75">
      <c r="A400" s="3" t="s">
        <v>402</v>
      </c>
      <c r="B400" s="5">
        <v>265323</v>
      </c>
      <c r="C400" s="5">
        <v>1650</v>
      </c>
    </row>
    <row r="401" spans="1:3" ht="12.75">
      <c r="A401" s="3" t="s">
        <v>403</v>
      </c>
      <c r="B401" s="5">
        <v>44257</v>
      </c>
      <c r="C401" s="5">
        <v>142</v>
      </c>
    </row>
    <row r="402" spans="1:3" ht="12.75">
      <c r="A402" s="3" t="s">
        <v>404</v>
      </c>
      <c r="B402" s="5">
        <v>44257</v>
      </c>
      <c r="C402" s="5">
        <v>142</v>
      </c>
    </row>
    <row r="403" spans="1:3" ht="12.75">
      <c r="A403" s="3" t="s">
        <v>405</v>
      </c>
      <c r="B403" s="4" t="s">
        <v>1</v>
      </c>
      <c r="C403" s="4" t="s">
        <v>1</v>
      </c>
    </row>
    <row r="404" spans="1:3" ht="12.75">
      <c r="A404" s="3" t="s">
        <v>406</v>
      </c>
      <c r="B404" s="4" t="s">
        <v>1</v>
      </c>
      <c r="C404" s="4" t="s">
        <v>1</v>
      </c>
    </row>
    <row r="405" spans="1:3" ht="12.75">
      <c r="A405" s="3" t="s">
        <v>407</v>
      </c>
      <c r="B405" s="4" t="s">
        <v>1</v>
      </c>
      <c r="C405" s="4" t="s">
        <v>1</v>
      </c>
    </row>
    <row r="406" spans="1:3" ht="12.75">
      <c r="A406" s="3" t="s">
        <v>408</v>
      </c>
      <c r="B406" s="4" t="s">
        <v>1</v>
      </c>
      <c r="C406" s="4" t="s">
        <v>1</v>
      </c>
    </row>
    <row r="407" spans="1:3" ht="12.75">
      <c r="A407" s="3" t="s">
        <v>409</v>
      </c>
      <c r="B407" s="4" t="s">
        <v>1</v>
      </c>
      <c r="C407" s="4" t="s">
        <v>1</v>
      </c>
    </row>
    <row r="408" spans="1:3" ht="12.75">
      <c r="A408" s="3" t="s">
        <v>410</v>
      </c>
      <c r="B408" s="4" t="s">
        <v>1</v>
      </c>
      <c r="C408" s="4" t="s">
        <v>1</v>
      </c>
    </row>
    <row r="409" spans="1:3" ht="12.75">
      <c r="A409" s="3" t="s">
        <v>411</v>
      </c>
      <c r="B409" s="4" t="s">
        <v>1</v>
      </c>
      <c r="C409" s="4" t="s">
        <v>1</v>
      </c>
    </row>
    <row r="410" spans="1:3" ht="12.75">
      <c r="A410" s="3" t="s">
        <v>412</v>
      </c>
      <c r="B410" s="4" t="s">
        <v>1</v>
      </c>
      <c r="C410" s="4" t="s">
        <v>1</v>
      </c>
    </row>
    <row r="411" spans="1:3" ht="12.75">
      <c r="A411" s="3" t="s">
        <v>413</v>
      </c>
      <c r="B411" s="4" t="s">
        <v>1</v>
      </c>
      <c r="C411" s="4" t="s">
        <v>1</v>
      </c>
    </row>
    <row r="412" spans="1:3" ht="12.75">
      <c r="A412" s="3" t="s">
        <v>414</v>
      </c>
      <c r="B412" s="4" t="s">
        <v>1</v>
      </c>
      <c r="C412" s="4" t="s">
        <v>1</v>
      </c>
    </row>
    <row r="413" spans="1:3" ht="12.75">
      <c r="A413" s="3" t="s">
        <v>415</v>
      </c>
      <c r="B413" s="4" t="s">
        <v>1</v>
      </c>
      <c r="C413" s="4" t="s">
        <v>1</v>
      </c>
    </row>
    <row r="414" spans="1:3" ht="12.75">
      <c r="A414" s="3" t="s">
        <v>416</v>
      </c>
      <c r="B414" s="4" t="s">
        <v>1</v>
      </c>
      <c r="C414" s="4" t="s">
        <v>1</v>
      </c>
    </row>
    <row r="415" spans="1:3" ht="12.75">
      <c r="A415" s="3" t="s">
        <v>417</v>
      </c>
      <c r="B415" s="4" t="s">
        <v>1</v>
      </c>
      <c r="C415" s="4" t="s">
        <v>1</v>
      </c>
    </row>
    <row r="416" spans="1:3" ht="12.75">
      <c r="A416" s="3" t="s">
        <v>418</v>
      </c>
      <c r="B416" s="4" t="s">
        <v>1</v>
      </c>
      <c r="C416" s="4" t="s">
        <v>1</v>
      </c>
    </row>
    <row r="417" spans="1:3" ht="12.75">
      <c r="A417" s="3" t="s">
        <v>419</v>
      </c>
      <c r="B417" s="4" t="s">
        <v>1</v>
      </c>
      <c r="C417" s="4" t="s">
        <v>1</v>
      </c>
    </row>
    <row r="418" spans="1:3" ht="12.75">
      <c r="A418" s="3" t="s">
        <v>420</v>
      </c>
      <c r="B418" s="4" t="s">
        <v>1</v>
      </c>
      <c r="C418" s="4" t="s">
        <v>1</v>
      </c>
    </row>
    <row r="419" spans="1:3" ht="12.75">
      <c r="A419" s="3" t="s">
        <v>421</v>
      </c>
      <c r="B419" s="4" t="s">
        <v>1</v>
      </c>
      <c r="C419" s="4" t="s">
        <v>1</v>
      </c>
    </row>
    <row r="420" spans="1:3" ht="12.75">
      <c r="A420" s="3" t="s">
        <v>422</v>
      </c>
      <c r="B420" s="4" t="s">
        <v>1</v>
      </c>
      <c r="C420" s="4" t="s">
        <v>1</v>
      </c>
    </row>
    <row r="421" spans="1:3" ht="12.75">
      <c r="A421" s="3" t="s">
        <v>423</v>
      </c>
      <c r="B421" s="4" t="s">
        <v>1</v>
      </c>
      <c r="C421" s="4" t="s">
        <v>1</v>
      </c>
    </row>
    <row r="422" spans="1:3" ht="12.75">
      <c r="A422" s="3" t="s">
        <v>424</v>
      </c>
      <c r="B422" s="4" t="s">
        <v>1</v>
      </c>
      <c r="C422" s="4" t="s">
        <v>1</v>
      </c>
    </row>
    <row r="423" spans="1:3" ht="12.75">
      <c r="A423" s="3" t="s">
        <v>425</v>
      </c>
      <c r="B423" s="4" t="s">
        <v>1</v>
      </c>
      <c r="C423" s="4" t="s">
        <v>1</v>
      </c>
    </row>
    <row r="424" spans="1:3" ht="12.75">
      <c r="A424" s="3" t="s">
        <v>426</v>
      </c>
      <c r="B424" s="4" t="s">
        <v>1</v>
      </c>
      <c r="C424" s="4" t="s">
        <v>1</v>
      </c>
    </row>
    <row r="425" spans="1:3" ht="12.75">
      <c r="A425" s="3" t="s">
        <v>427</v>
      </c>
      <c r="B425" s="4" t="s">
        <v>1</v>
      </c>
      <c r="C425" s="4" t="s">
        <v>1</v>
      </c>
    </row>
    <row r="426" spans="1:3" ht="12.75">
      <c r="A426" s="3" t="s">
        <v>428</v>
      </c>
      <c r="B426" s="5">
        <v>21</v>
      </c>
      <c r="C426" s="5">
        <v>1</v>
      </c>
    </row>
    <row r="427" spans="1:3" ht="12.75">
      <c r="A427" s="3" t="s">
        <v>429</v>
      </c>
      <c r="B427" s="4" t="s">
        <v>1</v>
      </c>
      <c r="C427" s="4" t="s">
        <v>1</v>
      </c>
    </row>
    <row r="428" spans="1:3" ht="12.75">
      <c r="A428" s="3" t="s">
        <v>430</v>
      </c>
      <c r="B428" s="4" t="s">
        <v>1</v>
      </c>
      <c r="C428" s="4" t="s">
        <v>1</v>
      </c>
    </row>
    <row r="429" spans="1:3" ht="12.75">
      <c r="A429" s="3" t="s">
        <v>431</v>
      </c>
      <c r="B429" s="4" t="s">
        <v>1</v>
      </c>
      <c r="C429" s="4" t="s">
        <v>1</v>
      </c>
    </row>
    <row r="430" spans="1:3" ht="12.75">
      <c r="A430" s="3" t="s">
        <v>432</v>
      </c>
      <c r="B430" s="4" t="s">
        <v>1</v>
      </c>
      <c r="C430" s="4" t="s">
        <v>1</v>
      </c>
    </row>
    <row r="431" spans="1:3" ht="12.75">
      <c r="A431" s="3" t="s">
        <v>433</v>
      </c>
      <c r="B431" s="4" t="s">
        <v>1</v>
      </c>
      <c r="C431" s="4" t="s">
        <v>1</v>
      </c>
    </row>
    <row r="432" spans="1:3" ht="12.75">
      <c r="A432" s="3" t="s">
        <v>434</v>
      </c>
      <c r="B432" s="4" t="s">
        <v>1</v>
      </c>
      <c r="C432" s="4" t="s">
        <v>1</v>
      </c>
    </row>
    <row r="433" spans="1:3" ht="12.75">
      <c r="A433" s="3" t="s">
        <v>435</v>
      </c>
      <c r="B433" s="4" t="s">
        <v>1</v>
      </c>
      <c r="C433" s="4" t="s">
        <v>1</v>
      </c>
    </row>
    <row r="434" spans="1:3" ht="12.75">
      <c r="A434" s="3" t="s">
        <v>436</v>
      </c>
      <c r="B434" s="4" t="s">
        <v>1</v>
      </c>
      <c r="C434" s="4" t="s">
        <v>1</v>
      </c>
    </row>
    <row r="435" spans="1:3" ht="12.75">
      <c r="A435" s="3" t="s">
        <v>437</v>
      </c>
      <c r="B435" s="4" t="s">
        <v>1</v>
      </c>
      <c r="C435" s="4" t="s">
        <v>1</v>
      </c>
    </row>
    <row r="436" spans="1:3" ht="12.75">
      <c r="A436" s="3" t="s">
        <v>438</v>
      </c>
      <c r="B436" s="4" t="s">
        <v>1</v>
      </c>
      <c r="C436" s="4" t="s">
        <v>1</v>
      </c>
    </row>
    <row r="437" spans="1:3" ht="12.75">
      <c r="A437" s="3" t="s">
        <v>439</v>
      </c>
      <c r="B437" s="4" t="s">
        <v>1</v>
      </c>
      <c r="C437" s="4" t="s">
        <v>1</v>
      </c>
    </row>
    <row r="438" spans="1:3" ht="12.75">
      <c r="A438" s="3" t="s">
        <v>440</v>
      </c>
      <c r="B438" s="4" t="s">
        <v>1</v>
      </c>
      <c r="C438" s="4" t="s">
        <v>1</v>
      </c>
    </row>
    <row r="439" spans="1:3" ht="12.75">
      <c r="A439" s="3" t="s">
        <v>441</v>
      </c>
      <c r="B439" s="4" t="s">
        <v>1</v>
      </c>
      <c r="C439" s="4" t="s">
        <v>1</v>
      </c>
    </row>
    <row r="440" spans="1:3" ht="12.75">
      <c r="A440" s="3" t="s">
        <v>442</v>
      </c>
      <c r="B440" s="4" t="s">
        <v>1</v>
      </c>
      <c r="C440" s="4" t="s">
        <v>1</v>
      </c>
    </row>
    <row r="441" spans="1:3" ht="12.75">
      <c r="A441" s="3" t="s">
        <v>443</v>
      </c>
      <c r="B441" s="5">
        <v>21</v>
      </c>
      <c r="C441" s="5">
        <v>1</v>
      </c>
    </row>
    <row r="442" spans="1:3" ht="12.75">
      <c r="A442" s="3" t="s">
        <v>444</v>
      </c>
      <c r="B442" s="4" t="s">
        <v>1</v>
      </c>
      <c r="C442" s="4" t="s">
        <v>1</v>
      </c>
    </row>
    <row r="443" spans="1:3" ht="12.75">
      <c r="A443" s="3" t="s">
        <v>445</v>
      </c>
      <c r="B443" s="4" t="s">
        <v>1</v>
      </c>
      <c r="C443" s="4" t="s">
        <v>1</v>
      </c>
    </row>
    <row r="444" spans="1:3" ht="12.75">
      <c r="A444" s="3" t="s">
        <v>446</v>
      </c>
      <c r="B444" s="4" t="s">
        <v>1</v>
      </c>
      <c r="C444" s="4" t="s">
        <v>1</v>
      </c>
    </row>
    <row r="445" spans="1:3" ht="12.75">
      <c r="A445" s="3" t="s">
        <v>447</v>
      </c>
      <c r="B445" s="4" t="s">
        <v>1</v>
      </c>
      <c r="C445" s="4" t="s">
        <v>1</v>
      </c>
    </row>
    <row r="446" spans="1:3" ht="12.75">
      <c r="A446" s="3" t="s">
        <v>448</v>
      </c>
      <c r="B446" s="4" t="s">
        <v>1</v>
      </c>
      <c r="C446" s="4" t="s">
        <v>1</v>
      </c>
    </row>
    <row r="447" spans="1:3" ht="12.75">
      <c r="A447" s="3" t="s">
        <v>449</v>
      </c>
      <c r="B447" s="5">
        <v>21</v>
      </c>
      <c r="C447" s="5">
        <v>1</v>
      </c>
    </row>
    <row r="448" spans="1:3" ht="12.75">
      <c r="A448" s="3" t="s">
        <v>450</v>
      </c>
      <c r="B448" s="5">
        <v>582789</v>
      </c>
      <c r="C448" s="5">
        <v>6291</v>
      </c>
    </row>
    <row r="449" spans="1:3" ht="12.75">
      <c r="A449" s="3" t="s">
        <v>451</v>
      </c>
      <c r="B449" s="4" t="s">
        <v>1</v>
      </c>
      <c r="C449" s="4" t="s">
        <v>1</v>
      </c>
    </row>
    <row r="450" spans="1:3" ht="12.75">
      <c r="A450" s="3" t="s">
        <v>452</v>
      </c>
      <c r="B450" s="4" t="s">
        <v>1</v>
      </c>
      <c r="C450" s="4" t="s">
        <v>1</v>
      </c>
    </row>
    <row r="451" spans="1:3" ht="12.75">
      <c r="A451" s="3" t="s">
        <v>453</v>
      </c>
      <c r="B451" s="4" t="s">
        <v>1</v>
      </c>
      <c r="C451" s="4" t="s">
        <v>1</v>
      </c>
    </row>
    <row r="452" spans="1:3" ht="12.75">
      <c r="A452" s="3" t="s">
        <v>454</v>
      </c>
      <c r="B452" s="4" t="s">
        <v>1</v>
      </c>
      <c r="C452" s="4" t="s">
        <v>1</v>
      </c>
    </row>
    <row r="453" spans="1:3" ht="12.75">
      <c r="A453" s="3" t="s">
        <v>455</v>
      </c>
      <c r="B453" s="4" t="s">
        <v>1</v>
      </c>
      <c r="C453" s="4" t="s">
        <v>1</v>
      </c>
    </row>
    <row r="454" spans="1:3" ht="12.75">
      <c r="A454" s="3" t="s">
        <v>456</v>
      </c>
      <c r="B454" s="4" t="s">
        <v>1</v>
      </c>
      <c r="C454" s="4" t="s">
        <v>1</v>
      </c>
    </row>
    <row r="455" spans="1:3" ht="12.75">
      <c r="A455" s="3" t="s">
        <v>457</v>
      </c>
      <c r="B455" s="4" t="s">
        <v>1</v>
      </c>
      <c r="C455" s="4" t="s">
        <v>1</v>
      </c>
    </row>
    <row r="456" spans="1:3" ht="12.75">
      <c r="A456" s="3" t="s">
        <v>458</v>
      </c>
      <c r="B456" s="4" t="s">
        <v>1</v>
      </c>
      <c r="C456" s="4" t="s">
        <v>1</v>
      </c>
    </row>
    <row r="457" spans="1:3" ht="12.75">
      <c r="A457" s="3" t="s">
        <v>459</v>
      </c>
      <c r="B457" s="4" t="s">
        <v>1</v>
      </c>
      <c r="C457" s="4" t="s">
        <v>1</v>
      </c>
    </row>
    <row r="458" spans="1:3" ht="12.75">
      <c r="A458" s="3" t="s">
        <v>460</v>
      </c>
      <c r="B458" s="5">
        <v>3134</v>
      </c>
      <c r="C458" s="5">
        <v>9</v>
      </c>
    </row>
    <row r="459" spans="1:3" ht="12.75">
      <c r="A459" s="3" t="s">
        <v>461</v>
      </c>
      <c r="B459" s="5">
        <v>3134</v>
      </c>
      <c r="C459" s="5">
        <v>9</v>
      </c>
    </row>
    <row r="460" spans="1:3" ht="12.75">
      <c r="A460" s="3" t="s">
        <v>462</v>
      </c>
      <c r="B460" s="4" t="s">
        <v>1</v>
      </c>
      <c r="C460" s="4" t="s">
        <v>1</v>
      </c>
    </row>
    <row r="461" spans="1:3" ht="12.75">
      <c r="A461" s="3" t="s">
        <v>463</v>
      </c>
      <c r="B461" s="4" t="s">
        <v>1</v>
      </c>
      <c r="C461" s="4" t="s">
        <v>1</v>
      </c>
    </row>
    <row r="462" spans="1:3" ht="12.75">
      <c r="A462" s="3" t="s">
        <v>464</v>
      </c>
      <c r="B462" s="4" t="s">
        <v>1</v>
      </c>
      <c r="C462" s="4" t="s">
        <v>1</v>
      </c>
    </row>
    <row r="463" spans="1:3" ht="12.75">
      <c r="A463" s="3" t="s">
        <v>465</v>
      </c>
      <c r="B463" s="4" t="s">
        <v>1</v>
      </c>
      <c r="C463" s="4" t="s">
        <v>1</v>
      </c>
    </row>
    <row r="464" spans="1:3" ht="12.75">
      <c r="A464" s="3" t="s">
        <v>466</v>
      </c>
      <c r="B464" s="4" t="s">
        <v>1</v>
      </c>
      <c r="C464" s="4" t="s">
        <v>1</v>
      </c>
    </row>
    <row r="465" spans="1:3" ht="12.75">
      <c r="A465" s="3" t="s">
        <v>467</v>
      </c>
      <c r="B465" s="4" t="s">
        <v>1</v>
      </c>
      <c r="C465" s="4" t="s">
        <v>1</v>
      </c>
    </row>
    <row r="466" spans="1:3" ht="12.75">
      <c r="A466" s="3" t="s">
        <v>468</v>
      </c>
      <c r="B466" s="5">
        <v>455046</v>
      </c>
      <c r="C466" s="5">
        <v>5473</v>
      </c>
    </row>
    <row r="467" spans="1:3" ht="12.75">
      <c r="A467" s="3" t="s">
        <v>469</v>
      </c>
      <c r="B467" s="4" t="s">
        <v>1</v>
      </c>
      <c r="C467" s="4" t="s">
        <v>1</v>
      </c>
    </row>
    <row r="468" spans="1:3" ht="12.75">
      <c r="A468" s="3" t="s">
        <v>470</v>
      </c>
      <c r="B468" s="5">
        <v>455046</v>
      </c>
      <c r="C468" s="5">
        <v>5473</v>
      </c>
    </row>
    <row r="469" spans="1:3" ht="12.75">
      <c r="A469" s="3" t="s">
        <v>471</v>
      </c>
      <c r="B469" s="4" t="s">
        <v>1</v>
      </c>
      <c r="C469" s="4" t="s">
        <v>1</v>
      </c>
    </row>
    <row r="470" spans="1:3" ht="12.75">
      <c r="A470" s="3" t="s">
        <v>472</v>
      </c>
      <c r="B470" s="4" t="s">
        <v>1</v>
      </c>
      <c r="C470" s="4" t="s">
        <v>1</v>
      </c>
    </row>
    <row r="471" spans="1:3" ht="12.75">
      <c r="A471" s="3" t="s">
        <v>473</v>
      </c>
      <c r="B471" s="5">
        <v>2666</v>
      </c>
      <c r="C471" s="5">
        <v>63</v>
      </c>
    </row>
    <row r="472" spans="1:3" ht="12.75">
      <c r="A472" s="3" t="s">
        <v>474</v>
      </c>
      <c r="B472" s="5">
        <v>2666</v>
      </c>
      <c r="C472" s="5">
        <v>63</v>
      </c>
    </row>
    <row r="473" spans="1:3" ht="12.75">
      <c r="A473" s="3" t="s">
        <v>475</v>
      </c>
      <c r="B473" s="5">
        <v>1203</v>
      </c>
      <c r="C473" s="5">
        <v>5</v>
      </c>
    </row>
    <row r="474" spans="1:3" ht="12.75">
      <c r="A474" s="3" t="s">
        <v>476</v>
      </c>
      <c r="B474" s="5">
        <v>1203</v>
      </c>
      <c r="C474" s="5">
        <v>5</v>
      </c>
    </row>
    <row r="475" spans="1:3" ht="12.75">
      <c r="A475" s="3" t="s">
        <v>477</v>
      </c>
      <c r="B475" s="4" t="s">
        <v>1</v>
      </c>
      <c r="C475" s="4" t="s">
        <v>1</v>
      </c>
    </row>
    <row r="476" spans="1:3" ht="12.75">
      <c r="A476" s="3" t="s">
        <v>478</v>
      </c>
      <c r="B476" s="4" t="s">
        <v>1</v>
      </c>
      <c r="C476" s="4" t="s">
        <v>1</v>
      </c>
    </row>
    <row r="477" spans="1:3" ht="12.75">
      <c r="A477" s="3" t="s">
        <v>479</v>
      </c>
      <c r="B477" s="5">
        <v>3376</v>
      </c>
      <c r="C477" s="5">
        <v>9</v>
      </c>
    </row>
    <row r="478" spans="1:3" ht="12.75">
      <c r="A478" s="3" t="s">
        <v>480</v>
      </c>
      <c r="B478" s="5">
        <v>3376</v>
      </c>
      <c r="C478" s="5">
        <v>9</v>
      </c>
    </row>
    <row r="479" spans="1:3" ht="12.75">
      <c r="A479" s="3" t="s">
        <v>481</v>
      </c>
      <c r="B479" s="4" t="s">
        <v>1</v>
      </c>
      <c r="C479" s="4" t="s">
        <v>1</v>
      </c>
    </row>
    <row r="480" spans="1:3" ht="12.75">
      <c r="A480" s="3" t="s">
        <v>482</v>
      </c>
      <c r="B480" s="4" t="s">
        <v>1</v>
      </c>
      <c r="C480" s="4" t="s">
        <v>1</v>
      </c>
    </row>
    <row r="481" spans="1:3" ht="12.75">
      <c r="A481" s="3" t="s">
        <v>483</v>
      </c>
      <c r="B481" s="5">
        <v>2043</v>
      </c>
      <c r="C481" s="5">
        <v>0</v>
      </c>
    </row>
    <row r="482" spans="1:3" ht="12.75">
      <c r="A482" s="3" t="s">
        <v>484</v>
      </c>
      <c r="B482" s="5">
        <v>2043</v>
      </c>
      <c r="C482" s="5">
        <v>0</v>
      </c>
    </row>
    <row r="483" spans="1:3" ht="12.75">
      <c r="A483" s="3" t="s">
        <v>485</v>
      </c>
      <c r="B483" s="4" t="s">
        <v>1</v>
      </c>
      <c r="C483" s="4" t="s">
        <v>1</v>
      </c>
    </row>
    <row r="484" spans="1:3" ht="12.75">
      <c r="A484" s="3" t="s">
        <v>486</v>
      </c>
      <c r="B484" s="4" t="s">
        <v>1</v>
      </c>
      <c r="C484" s="4" t="s">
        <v>1</v>
      </c>
    </row>
    <row r="485" spans="1:3" ht="12.75">
      <c r="A485" s="3" t="s">
        <v>487</v>
      </c>
      <c r="B485" s="4" t="s">
        <v>1</v>
      </c>
      <c r="C485" s="4" t="s">
        <v>1</v>
      </c>
    </row>
    <row r="486" spans="1:3" ht="12.75">
      <c r="A486" s="3" t="s">
        <v>488</v>
      </c>
      <c r="B486" s="4" t="s">
        <v>1</v>
      </c>
      <c r="C486" s="4" t="s">
        <v>1</v>
      </c>
    </row>
    <row r="487" spans="1:3" ht="12.75">
      <c r="A487" s="3" t="s">
        <v>489</v>
      </c>
      <c r="B487" s="5">
        <v>115320</v>
      </c>
      <c r="C487" s="5">
        <v>731</v>
      </c>
    </row>
    <row r="488" spans="1:3" ht="12.75">
      <c r="A488" s="3" t="s">
        <v>490</v>
      </c>
      <c r="B488" s="5">
        <v>115320</v>
      </c>
      <c r="C488" s="5">
        <v>731</v>
      </c>
    </row>
    <row r="489" spans="1:3" ht="12.75">
      <c r="A489" s="3" t="s">
        <v>491</v>
      </c>
      <c r="B489" s="4" t="s">
        <v>1</v>
      </c>
      <c r="C489" s="4" t="s">
        <v>1</v>
      </c>
    </row>
    <row r="490" spans="1:3" ht="12.75">
      <c r="A490" s="3" t="s">
        <v>492</v>
      </c>
      <c r="B490" s="4" t="s">
        <v>1</v>
      </c>
      <c r="C490" s="4" t="s">
        <v>1</v>
      </c>
    </row>
    <row r="491" spans="1:3" ht="12.75">
      <c r="A491" s="3" t="s">
        <v>493</v>
      </c>
      <c r="B491" s="5">
        <v>160155</v>
      </c>
      <c r="C491" s="5">
        <v>859</v>
      </c>
    </row>
    <row r="492" spans="1:3" ht="12.75">
      <c r="A492" s="3" t="s">
        <v>494</v>
      </c>
      <c r="B492" s="5">
        <v>2298</v>
      </c>
      <c r="C492" s="5">
        <v>7</v>
      </c>
    </row>
    <row r="493" spans="1:3" ht="12.75">
      <c r="A493" s="3" t="s">
        <v>495</v>
      </c>
      <c r="B493" s="5">
        <v>2298</v>
      </c>
      <c r="C493" s="5">
        <v>7</v>
      </c>
    </row>
    <row r="494" spans="1:3" ht="12.75">
      <c r="A494" s="3" t="s">
        <v>496</v>
      </c>
      <c r="B494" s="4" t="s">
        <v>1</v>
      </c>
      <c r="C494" s="4" t="s">
        <v>1</v>
      </c>
    </row>
    <row r="495" spans="1:3" ht="12.75">
      <c r="A495" s="3" t="s">
        <v>497</v>
      </c>
      <c r="B495" s="4" t="s">
        <v>1</v>
      </c>
      <c r="C495" s="4" t="s">
        <v>1</v>
      </c>
    </row>
    <row r="496" spans="1:3" ht="12.75">
      <c r="A496" s="3" t="s">
        <v>498</v>
      </c>
      <c r="B496" s="4" t="s">
        <v>1</v>
      </c>
      <c r="C496" s="4" t="s">
        <v>1</v>
      </c>
    </row>
    <row r="497" spans="1:3" ht="12.75">
      <c r="A497" s="3" t="s">
        <v>499</v>
      </c>
      <c r="B497" s="4" t="s">
        <v>1</v>
      </c>
      <c r="C497" s="4" t="s">
        <v>1</v>
      </c>
    </row>
    <row r="498" spans="1:3" ht="12.75">
      <c r="A498" s="3" t="s">
        <v>500</v>
      </c>
      <c r="B498" s="4" t="s">
        <v>1</v>
      </c>
      <c r="C498" s="4" t="s">
        <v>1</v>
      </c>
    </row>
    <row r="499" spans="1:3" ht="12.75">
      <c r="A499" s="3" t="s">
        <v>501</v>
      </c>
      <c r="B499" s="5">
        <v>20174</v>
      </c>
      <c r="C499" s="5">
        <v>54</v>
      </c>
    </row>
    <row r="500" spans="1:3" ht="12.75">
      <c r="A500" s="3" t="s">
        <v>502</v>
      </c>
      <c r="B500" s="4" t="s">
        <v>1</v>
      </c>
      <c r="C500" s="4" t="s">
        <v>1</v>
      </c>
    </row>
    <row r="501" spans="1:3" ht="12.75">
      <c r="A501" s="3" t="s">
        <v>503</v>
      </c>
      <c r="B501" s="5">
        <v>2966</v>
      </c>
      <c r="C501" s="5">
        <v>10</v>
      </c>
    </row>
    <row r="502" spans="1:3" ht="12.75">
      <c r="A502" s="3" t="s">
        <v>504</v>
      </c>
      <c r="B502" s="5">
        <v>17208</v>
      </c>
      <c r="C502" s="5">
        <v>44</v>
      </c>
    </row>
    <row r="503" spans="1:3" ht="12.75">
      <c r="A503" s="3" t="s">
        <v>505</v>
      </c>
      <c r="B503" s="5">
        <v>34</v>
      </c>
      <c r="C503" s="5">
        <v>0</v>
      </c>
    </row>
    <row r="504" spans="1:3" ht="12.75">
      <c r="A504" s="3" t="s">
        <v>506</v>
      </c>
      <c r="B504" s="5">
        <v>34</v>
      </c>
      <c r="C504" s="5">
        <v>0</v>
      </c>
    </row>
    <row r="505" spans="1:3" ht="12.75">
      <c r="A505" s="3" t="s">
        <v>507</v>
      </c>
      <c r="B505" s="4" t="s">
        <v>1</v>
      </c>
      <c r="C505" s="4" t="s">
        <v>1</v>
      </c>
    </row>
    <row r="506" spans="1:3" ht="12.75">
      <c r="A506" s="3" t="s">
        <v>508</v>
      </c>
      <c r="B506" s="4" t="s">
        <v>1</v>
      </c>
      <c r="C506" s="4" t="s">
        <v>1</v>
      </c>
    </row>
    <row r="507" spans="1:3" ht="12.75">
      <c r="A507" s="3" t="s">
        <v>509</v>
      </c>
      <c r="B507" s="4" t="s">
        <v>1</v>
      </c>
      <c r="C507" s="4" t="s">
        <v>1</v>
      </c>
    </row>
    <row r="508" spans="1:3" ht="12.75">
      <c r="A508" s="3" t="s">
        <v>510</v>
      </c>
      <c r="B508" s="4" t="s">
        <v>1</v>
      </c>
      <c r="C508" s="4" t="s">
        <v>1</v>
      </c>
    </row>
    <row r="509" spans="1:3" ht="12.75">
      <c r="A509" s="3" t="s">
        <v>511</v>
      </c>
      <c r="B509" s="4" t="s">
        <v>1</v>
      </c>
      <c r="C509" s="4" t="s">
        <v>1</v>
      </c>
    </row>
    <row r="510" spans="1:3" ht="12.75">
      <c r="A510" s="3" t="s">
        <v>512</v>
      </c>
      <c r="B510" s="4" t="s">
        <v>1</v>
      </c>
      <c r="C510" s="4" t="s">
        <v>1</v>
      </c>
    </row>
    <row r="511" spans="1:3" ht="12.75">
      <c r="A511" s="3" t="s">
        <v>513</v>
      </c>
      <c r="B511" s="4" t="s">
        <v>1</v>
      </c>
      <c r="C511" s="4" t="s">
        <v>1</v>
      </c>
    </row>
    <row r="512" spans="1:3" ht="12.75">
      <c r="A512" s="3" t="s">
        <v>514</v>
      </c>
      <c r="B512" s="4" t="s">
        <v>1</v>
      </c>
      <c r="C512" s="4" t="s">
        <v>1</v>
      </c>
    </row>
    <row r="513" spans="1:3" ht="12.75">
      <c r="A513" s="3" t="s">
        <v>515</v>
      </c>
      <c r="B513" s="4" t="s">
        <v>1</v>
      </c>
      <c r="C513" s="4" t="s">
        <v>1</v>
      </c>
    </row>
    <row r="514" spans="1:3" ht="12.75">
      <c r="A514" s="3" t="s">
        <v>516</v>
      </c>
      <c r="B514" s="4" t="s">
        <v>1</v>
      </c>
      <c r="C514" s="4" t="s">
        <v>1</v>
      </c>
    </row>
    <row r="515" spans="1:3" ht="12.75">
      <c r="A515" s="3" t="s">
        <v>517</v>
      </c>
      <c r="B515" s="5">
        <v>137649</v>
      </c>
      <c r="C515" s="5">
        <v>797</v>
      </c>
    </row>
    <row r="516" spans="1:3" ht="12.75">
      <c r="A516" s="3" t="s">
        <v>518</v>
      </c>
      <c r="B516" s="4" t="s">
        <v>1</v>
      </c>
      <c r="C516" s="4" t="s">
        <v>1</v>
      </c>
    </row>
    <row r="517" spans="1:3" ht="12.75">
      <c r="A517" s="3" t="s">
        <v>519</v>
      </c>
      <c r="B517" s="4" t="s">
        <v>1</v>
      </c>
      <c r="C517" s="4" t="s">
        <v>1</v>
      </c>
    </row>
    <row r="518" spans="1:3" ht="12.75">
      <c r="A518" s="3" t="s">
        <v>520</v>
      </c>
      <c r="B518" s="4" t="s">
        <v>1</v>
      </c>
      <c r="C518" s="4" t="s">
        <v>1</v>
      </c>
    </row>
    <row r="519" spans="1:3" ht="12.75">
      <c r="A519" s="3" t="s">
        <v>521</v>
      </c>
      <c r="B519" s="4" t="s">
        <v>1</v>
      </c>
      <c r="C519" s="4" t="s">
        <v>1</v>
      </c>
    </row>
    <row r="520" spans="1:3" ht="12.75">
      <c r="A520" s="3" t="s">
        <v>522</v>
      </c>
      <c r="B520" s="4" t="s">
        <v>1</v>
      </c>
      <c r="C520" s="4" t="s">
        <v>1</v>
      </c>
    </row>
    <row r="521" spans="1:3" ht="12.75">
      <c r="A521" s="3" t="s">
        <v>523</v>
      </c>
      <c r="B521" s="5">
        <v>239</v>
      </c>
      <c r="C521" s="5">
        <v>0</v>
      </c>
    </row>
    <row r="522" spans="1:3" ht="12.75">
      <c r="A522" s="3" t="s">
        <v>524</v>
      </c>
      <c r="B522" s="5">
        <v>137410</v>
      </c>
      <c r="C522" s="5">
        <v>797</v>
      </c>
    </row>
    <row r="523" spans="1:3" ht="12.75">
      <c r="A523" s="3" t="s">
        <v>525</v>
      </c>
      <c r="B523" s="4" t="s">
        <v>1</v>
      </c>
      <c r="C523" s="4" t="s">
        <v>1</v>
      </c>
    </row>
    <row r="524" spans="1:3" ht="12.75">
      <c r="A524" s="3" t="s">
        <v>526</v>
      </c>
      <c r="B524" s="4" t="s">
        <v>1</v>
      </c>
      <c r="C524" s="4" t="s">
        <v>1</v>
      </c>
    </row>
    <row r="525" spans="1:3" ht="12.75">
      <c r="A525" s="3" t="s">
        <v>527</v>
      </c>
      <c r="B525" s="4" t="s">
        <v>1</v>
      </c>
      <c r="C525" s="4" t="s">
        <v>1</v>
      </c>
    </row>
    <row r="526" spans="1:3" ht="12.75">
      <c r="A526" s="3" t="s">
        <v>528</v>
      </c>
      <c r="B526" s="4" t="s">
        <v>1</v>
      </c>
      <c r="C526" s="4" t="s">
        <v>1</v>
      </c>
    </row>
    <row r="527" spans="1:3" ht="12.75">
      <c r="A527" s="3" t="s">
        <v>529</v>
      </c>
      <c r="B527" s="4" t="s">
        <v>1</v>
      </c>
      <c r="C527" s="4" t="s">
        <v>1</v>
      </c>
    </row>
    <row r="528" spans="1:3" ht="12.75">
      <c r="A528" s="3" t="s">
        <v>530</v>
      </c>
      <c r="B528" s="4" t="s">
        <v>1</v>
      </c>
      <c r="C528" s="4" t="s">
        <v>1</v>
      </c>
    </row>
    <row r="529" spans="1:3" ht="12.75">
      <c r="A529" s="3" t="s">
        <v>531</v>
      </c>
      <c r="B529" s="4" t="s">
        <v>1</v>
      </c>
      <c r="C529" s="4" t="s">
        <v>1</v>
      </c>
    </row>
    <row r="530" spans="1:3" ht="12.75">
      <c r="A530" s="3" t="s">
        <v>532</v>
      </c>
      <c r="B530" s="4" t="s">
        <v>1</v>
      </c>
      <c r="C530" s="4" t="s">
        <v>1</v>
      </c>
    </row>
    <row r="531" spans="1:3" ht="12.75">
      <c r="A531" s="3" t="s">
        <v>533</v>
      </c>
      <c r="B531" s="4" t="s">
        <v>1</v>
      </c>
      <c r="C531" s="4" t="s">
        <v>1</v>
      </c>
    </row>
    <row r="532" spans="1:3" ht="12.75">
      <c r="A532" s="3" t="s">
        <v>534</v>
      </c>
      <c r="B532" s="4" t="s">
        <v>1</v>
      </c>
      <c r="C532" s="4" t="s">
        <v>1</v>
      </c>
    </row>
    <row r="533" spans="1:3" ht="12.75">
      <c r="A533" s="3" t="s">
        <v>535</v>
      </c>
      <c r="B533" s="4" t="s">
        <v>1</v>
      </c>
      <c r="C533" s="4" t="s">
        <v>1</v>
      </c>
    </row>
    <row r="534" spans="1:3" ht="12.75">
      <c r="A534" s="3" t="s">
        <v>536</v>
      </c>
      <c r="B534" s="4" t="s">
        <v>1</v>
      </c>
      <c r="C534" s="4" t="s">
        <v>1</v>
      </c>
    </row>
    <row r="535" spans="1:3" ht="12.75">
      <c r="A535" s="3" t="s">
        <v>537</v>
      </c>
      <c r="B535" s="5">
        <v>39585014</v>
      </c>
      <c r="C535" s="5">
        <v>175971</v>
      </c>
    </row>
    <row r="536" spans="1:3" ht="12.75">
      <c r="A536" s="3" t="s">
        <v>538</v>
      </c>
      <c r="B536" s="5">
        <v>9087</v>
      </c>
      <c r="C536" s="5">
        <v>17</v>
      </c>
    </row>
    <row r="537" spans="1:3" ht="12.75">
      <c r="A537" s="3" t="s">
        <v>539</v>
      </c>
      <c r="B537" s="4" t="s">
        <v>1</v>
      </c>
      <c r="C537" s="4" t="s">
        <v>1</v>
      </c>
    </row>
    <row r="538" spans="1:3" ht="12.75">
      <c r="A538" s="3" t="s">
        <v>540</v>
      </c>
      <c r="B538" s="4" t="s">
        <v>1</v>
      </c>
      <c r="C538" s="4" t="s">
        <v>1</v>
      </c>
    </row>
    <row r="539" spans="1:3" ht="12.75">
      <c r="A539" s="3" t="s">
        <v>541</v>
      </c>
      <c r="B539" s="4" t="s">
        <v>1</v>
      </c>
      <c r="C539" s="4" t="s">
        <v>1</v>
      </c>
    </row>
    <row r="540" spans="1:3" ht="12.75">
      <c r="A540" s="3" t="s">
        <v>542</v>
      </c>
      <c r="B540" s="4" t="s">
        <v>1</v>
      </c>
      <c r="C540" s="4" t="s">
        <v>1</v>
      </c>
    </row>
    <row r="541" spans="1:3" ht="12.75">
      <c r="A541" s="3" t="s">
        <v>543</v>
      </c>
      <c r="B541" s="4" t="s">
        <v>1</v>
      </c>
      <c r="C541" s="4" t="s">
        <v>1</v>
      </c>
    </row>
    <row r="542" spans="1:3" ht="12.75">
      <c r="A542" s="3" t="s">
        <v>544</v>
      </c>
      <c r="B542" s="4" t="s">
        <v>1</v>
      </c>
      <c r="C542" s="4" t="s">
        <v>1</v>
      </c>
    </row>
    <row r="543" spans="1:3" ht="12.75">
      <c r="A543" s="3" t="s">
        <v>545</v>
      </c>
      <c r="B543" s="4" t="s">
        <v>1</v>
      </c>
      <c r="C543" s="4" t="s">
        <v>1</v>
      </c>
    </row>
    <row r="544" spans="1:3" ht="12.75">
      <c r="A544" s="3" t="s">
        <v>546</v>
      </c>
      <c r="B544" s="5">
        <v>581</v>
      </c>
      <c r="C544" s="5">
        <v>1</v>
      </c>
    </row>
    <row r="545" spans="1:3" ht="12.75">
      <c r="A545" s="3" t="s">
        <v>547</v>
      </c>
      <c r="B545" s="5">
        <v>581</v>
      </c>
      <c r="C545" s="5">
        <v>1</v>
      </c>
    </row>
    <row r="546" spans="1:3" ht="12.75">
      <c r="A546" s="3" t="s">
        <v>548</v>
      </c>
      <c r="B546" s="4" t="s">
        <v>1</v>
      </c>
      <c r="C546" s="4" t="s">
        <v>1</v>
      </c>
    </row>
    <row r="547" spans="1:3" ht="12.75">
      <c r="A547" s="3" t="s">
        <v>549</v>
      </c>
      <c r="B547" s="4" t="s">
        <v>1</v>
      </c>
      <c r="C547" s="4" t="s">
        <v>1</v>
      </c>
    </row>
    <row r="548" spans="1:3" ht="12.75">
      <c r="A548" s="3" t="s">
        <v>550</v>
      </c>
      <c r="B548" s="4" t="s">
        <v>1</v>
      </c>
      <c r="C548" s="4" t="s">
        <v>1</v>
      </c>
    </row>
    <row r="549" spans="1:3" ht="12.75">
      <c r="A549" s="3" t="s">
        <v>551</v>
      </c>
      <c r="B549" s="4" t="s">
        <v>1</v>
      </c>
      <c r="C549" s="4" t="s">
        <v>1</v>
      </c>
    </row>
    <row r="550" spans="1:3" ht="12.75">
      <c r="A550" s="3" t="s">
        <v>552</v>
      </c>
      <c r="B550" s="4" t="s">
        <v>1</v>
      </c>
      <c r="C550" s="4" t="s">
        <v>1</v>
      </c>
    </row>
    <row r="551" spans="1:3" ht="12.75">
      <c r="A551" s="3" t="s">
        <v>553</v>
      </c>
      <c r="B551" s="4" t="s">
        <v>1</v>
      </c>
      <c r="C551" s="4" t="s">
        <v>1</v>
      </c>
    </row>
    <row r="552" spans="1:3" ht="12.75">
      <c r="A552" s="3" t="s">
        <v>554</v>
      </c>
      <c r="B552" s="4" t="s">
        <v>1</v>
      </c>
      <c r="C552" s="4" t="s">
        <v>1</v>
      </c>
    </row>
    <row r="553" spans="1:3" ht="12.75">
      <c r="A553" s="3" t="s">
        <v>555</v>
      </c>
      <c r="B553" s="4" t="s">
        <v>1</v>
      </c>
      <c r="C553" s="4" t="s">
        <v>1</v>
      </c>
    </row>
    <row r="554" spans="1:3" ht="12.75">
      <c r="A554" s="3" t="s">
        <v>556</v>
      </c>
      <c r="B554" s="4" t="s">
        <v>1</v>
      </c>
      <c r="C554" s="4" t="s">
        <v>1</v>
      </c>
    </row>
    <row r="555" spans="1:3" ht="12.75">
      <c r="A555" s="3" t="s">
        <v>557</v>
      </c>
      <c r="B555" s="4" t="s">
        <v>1</v>
      </c>
      <c r="C555" s="4" t="s">
        <v>1</v>
      </c>
    </row>
    <row r="556" spans="1:3" ht="12.75">
      <c r="A556" s="3" t="s">
        <v>558</v>
      </c>
      <c r="B556" s="5">
        <v>8506</v>
      </c>
      <c r="C556" s="5">
        <v>16</v>
      </c>
    </row>
    <row r="557" spans="1:3" ht="12.75">
      <c r="A557" s="3" t="s">
        <v>559</v>
      </c>
      <c r="B557" s="5">
        <v>8506</v>
      </c>
      <c r="C557" s="5">
        <v>16</v>
      </c>
    </row>
    <row r="558" spans="1:3" ht="12.75">
      <c r="A558" s="3" t="s">
        <v>560</v>
      </c>
      <c r="B558" s="5">
        <v>14517324</v>
      </c>
      <c r="C558" s="5">
        <v>13714</v>
      </c>
    </row>
    <row r="559" spans="1:3" ht="12.75">
      <c r="A559" s="3" t="s">
        <v>561</v>
      </c>
      <c r="B559" s="4" t="s">
        <v>1</v>
      </c>
      <c r="C559" s="4" t="s">
        <v>1</v>
      </c>
    </row>
    <row r="560" spans="1:3" ht="12.75">
      <c r="A560" s="3" t="s">
        <v>562</v>
      </c>
      <c r="B560" s="4" t="s">
        <v>1</v>
      </c>
      <c r="C560" s="4" t="s">
        <v>1</v>
      </c>
    </row>
    <row r="561" spans="1:3" ht="12.75">
      <c r="A561" s="3" t="s">
        <v>563</v>
      </c>
      <c r="B561" s="4" t="s">
        <v>1</v>
      </c>
      <c r="C561" s="4" t="s">
        <v>1</v>
      </c>
    </row>
    <row r="562" spans="1:3" ht="12.75">
      <c r="A562" s="3" t="s">
        <v>564</v>
      </c>
      <c r="B562" s="4" t="s">
        <v>1</v>
      </c>
      <c r="C562" s="4" t="s">
        <v>1</v>
      </c>
    </row>
    <row r="563" spans="1:3" ht="12.75">
      <c r="A563" s="3" t="s">
        <v>565</v>
      </c>
      <c r="B563" s="4" t="s">
        <v>1</v>
      </c>
      <c r="C563" s="4" t="s">
        <v>1</v>
      </c>
    </row>
    <row r="564" spans="1:3" ht="12.75">
      <c r="A564" s="3" t="s">
        <v>566</v>
      </c>
      <c r="B564" s="4" t="s">
        <v>1</v>
      </c>
      <c r="C564" s="4" t="s">
        <v>1</v>
      </c>
    </row>
    <row r="565" spans="1:3" ht="12.75">
      <c r="A565" s="3" t="s">
        <v>567</v>
      </c>
      <c r="B565" s="4" t="s">
        <v>1</v>
      </c>
      <c r="C565" s="4" t="s">
        <v>1</v>
      </c>
    </row>
    <row r="566" spans="1:3" ht="12.75">
      <c r="A566" s="3" t="s">
        <v>568</v>
      </c>
      <c r="B566" s="4" t="s">
        <v>1</v>
      </c>
      <c r="C566" s="4" t="s">
        <v>1</v>
      </c>
    </row>
    <row r="567" spans="1:3" ht="12.75">
      <c r="A567" s="3" t="s">
        <v>569</v>
      </c>
      <c r="B567" s="4" t="s">
        <v>1</v>
      </c>
      <c r="C567" s="4" t="s">
        <v>1</v>
      </c>
    </row>
    <row r="568" spans="1:3" ht="12.75">
      <c r="A568" s="3" t="s">
        <v>570</v>
      </c>
      <c r="B568" s="4" t="s">
        <v>1</v>
      </c>
      <c r="C568" s="4" t="s">
        <v>1</v>
      </c>
    </row>
    <row r="569" spans="1:3" ht="12.75">
      <c r="A569" s="3" t="s">
        <v>571</v>
      </c>
      <c r="B569" s="4" t="s">
        <v>1</v>
      </c>
      <c r="C569" s="4" t="s">
        <v>1</v>
      </c>
    </row>
    <row r="570" spans="1:3" ht="12.75">
      <c r="A570" s="3" t="s">
        <v>572</v>
      </c>
      <c r="B570" s="4" t="s">
        <v>1</v>
      </c>
      <c r="C570" s="4" t="s">
        <v>1</v>
      </c>
    </row>
    <row r="571" spans="1:3" ht="12.75">
      <c r="A571" s="3" t="s">
        <v>573</v>
      </c>
      <c r="B571" s="4" t="s">
        <v>1</v>
      </c>
      <c r="C571" s="4" t="s">
        <v>1</v>
      </c>
    </row>
    <row r="572" spans="1:3" ht="12.75">
      <c r="A572" s="3" t="s">
        <v>574</v>
      </c>
      <c r="B572" s="4" t="s">
        <v>1</v>
      </c>
      <c r="C572" s="4" t="s">
        <v>1</v>
      </c>
    </row>
    <row r="573" spans="1:3" ht="12.75">
      <c r="A573" s="3" t="s">
        <v>575</v>
      </c>
      <c r="B573" s="4" t="s">
        <v>1</v>
      </c>
      <c r="C573" s="4" t="s">
        <v>1</v>
      </c>
    </row>
    <row r="574" spans="1:3" ht="12.75">
      <c r="A574" s="3" t="s">
        <v>576</v>
      </c>
      <c r="B574" s="4" t="s">
        <v>1</v>
      </c>
      <c r="C574" s="4" t="s">
        <v>1</v>
      </c>
    </row>
    <row r="575" spans="1:3" ht="12.75">
      <c r="A575" s="3" t="s">
        <v>577</v>
      </c>
      <c r="B575" s="4" t="s">
        <v>1</v>
      </c>
      <c r="C575" s="4" t="s">
        <v>1</v>
      </c>
    </row>
    <row r="576" spans="1:3" ht="12.75">
      <c r="A576" s="3" t="s">
        <v>578</v>
      </c>
      <c r="B576" s="4" t="s">
        <v>1</v>
      </c>
      <c r="C576" s="4" t="s">
        <v>1</v>
      </c>
    </row>
    <row r="577" spans="1:3" ht="12.75">
      <c r="A577" s="3" t="s">
        <v>579</v>
      </c>
      <c r="B577" s="4" t="s">
        <v>1</v>
      </c>
      <c r="C577" s="4" t="s">
        <v>1</v>
      </c>
    </row>
    <row r="578" spans="1:3" ht="12.75">
      <c r="A578" s="3" t="s">
        <v>580</v>
      </c>
      <c r="B578" s="4" t="s">
        <v>1</v>
      </c>
      <c r="C578" s="4" t="s">
        <v>1</v>
      </c>
    </row>
    <row r="579" spans="1:3" ht="12.75">
      <c r="A579" s="3" t="s">
        <v>581</v>
      </c>
      <c r="B579" s="4" t="s">
        <v>1</v>
      </c>
      <c r="C579" s="4" t="s">
        <v>1</v>
      </c>
    </row>
    <row r="580" spans="1:3" ht="12.75">
      <c r="A580" s="3" t="s">
        <v>582</v>
      </c>
      <c r="B580" s="4" t="s">
        <v>1</v>
      </c>
      <c r="C580" s="4" t="s">
        <v>1</v>
      </c>
    </row>
    <row r="581" spans="1:3" ht="12.75">
      <c r="A581" s="3" t="s">
        <v>583</v>
      </c>
      <c r="B581" s="4" t="s">
        <v>1</v>
      </c>
      <c r="C581" s="4" t="s">
        <v>1</v>
      </c>
    </row>
    <row r="582" spans="1:3" ht="12.75">
      <c r="A582" s="3" t="s">
        <v>584</v>
      </c>
      <c r="B582" s="4" t="s">
        <v>1</v>
      </c>
      <c r="C582" s="4" t="s">
        <v>1</v>
      </c>
    </row>
    <row r="583" spans="1:3" ht="12.75">
      <c r="A583" s="3" t="s">
        <v>585</v>
      </c>
      <c r="B583" s="4" t="s">
        <v>1</v>
      </c>
      <c r="C583" s="4" t="s">
        <v>1</v>
      </c>
    </row>
    <row r="584" spans="1:3" ht="12.75">
      <c r="A584" s="3" t="s">
        <v>586</v>
      </c>
      <c r="B584" s="4" t="s">
        <v>1</v>
      </c>
      <c r="C584" s="4" t="s">
        <v>1</v>
      </c>
    </row>
    <row r="585" spans="1:3" ht="12.75">
      <c r="A585" s="3" t="s">
        <v>587</v>
      </c>
      <c r="B585" s="4" t="s">
        <v>1</v>
      </c>
      <c r="C585" s="4" t="s">
        <v>1</v>
      </c>
    </row>
    <row r="586" spans="1:3" ht="12.75">
      <c r="A586" s="3" t="s">
        <v>588</v>
      </c>
      <c r="B586" s="4" t="s">
        <v>1</v>
      </c>
      <c r="C586" s="4" t="s">
        <v>1</v>
      </c>
    </row>
    <row r="587" spans="1:3" ht="12.75">
      <c r="A587" s="3" t="s">
        <v>589</v>
      </c>
      <c r="B587" s="5">
        <v>2125</v>
      </c>
      <c r="C587" s="5">
        <v>1</v>
      </c>
    </row>
    <row r="588" spans="1:3" ht="12.75">
      <c r="A588" s="3" t="s">
        <v>590</v>
      </c>
      <c r="B588" s="5">
        <v>2125</v>
      </c>
      <c r="C588" s="5">
        <v>1</v>
      </c>
    </row>
    <row r="589" spans="1:3" ht="12.75">
      <c r="A589" s="3" t="s">
        <v>591</v>
      </c>
      <c r="B589" s="5">
        <v>13530874</v>
      </c>
      <c r="C589" s="5">
        <v>12676</v>
      </c>
    </row>
    <row r="590" spans="1:3" ht="12.75">
      <c r="A590" s="3" t="s">
        <v>592</v>
      </c>
      <c r="B590" s="5">
        <v>13530874</v>
      </c>
      <c r="C590" s="5">
        <v>12676</v>
      </c>
    </row>
    <row r="591" spans="1:3" ht="12.75">
      <c r="A591" s="3" t="s">
        <v>593</v>
      </c>
      <c r="B591" s="4" t="s">
        <v>1</v>
      </c>
      <c r="C591" s="4" t="s">
        <v>1</v>
      </c>
    </row>
    <row r="592" spans="1:3" ht="12.75">
      <c r="A592" s="3" t="s">
        <v>594</v>
      </c>
      <c r="B592" s="4" t="s">
        <v>1</v>
      </c>
      <c r="C592" s="4" t="s">
        <v>1</v>
      </c>
    </row>
    <row r="593" spans="1:3" ht="12.75">
      <c r="A593" s="3" t="s">
        <v>595</v>
      </c>
      <c r="B593" s="4" t="s">
        <v>1</v>
      </c>
      <c r="C593" s="4" t="s">
        <v>1</v>
      </c>
    </row>
    <row r="594" spans="1:3" ht="12.75">
      <c r="A594" s="3" t="s">
        <v>596</v>
      </c>
      <c r="B594" s="4" t="s">
        <v>1</v>
      </c>
      <c r="C594" s="4" t="s">
        <v>1</v>
      </c>
    </row>
    <row r="595" spans="1:3" ht="12.75">
      <c r="A595" s="3" t="s">
        <v>597</v>
      </c>
      <c r="B595" s="5">
        <v>984325</v>
      </c>
      <c r="C595" s="5">
        <v>1037</v>
      </c>
    </row>
    <row r="596" spans="1:3" ht="12.75">
      <c r="A596" s="3" t="s">
        <v>598</v>
      </c>
      <c r="B596" s="5">
        <v>180</v>
      </c>
      <c r="C596" s="5">
        <v>1</v>
      </c>
    </row>
    <row r="597" spans="1:3" ht="12.75">
      <c r="A597" s="3" t="s">
        <v>599</v>
      </c>
      <c r="B597" s="4" t="s">
        <v>1</v>
      </c>
      <c r="C597" s="4" t="s">
        <v>1</v>
      </c>
    </row>
    <row r="598" spans="1:3" ht="12.75">
      <c r="A598" s="3" t="s">
        <v>600</v>
      </c>
      <c r="B598" s="4" t="s">
        <v>1</v>
      </c>
      <c r="C598" s="4" t="s">
        <v>1</v>
      </c>
    </row>
    <row r="599" spans="1:3" ht="12.75">
      <c r="A599" s="3" t="s">
        <v>601</v>
      </c>
      <c r="B599" s="4" t="s">
        <v>1</v>
      </c>
      <c r="C599" s="4" t="s">
        <v>1</v>
      </c>
    </row>
    <row r="600" spans="1:3" ht="12.75">
      <c r="A600" s="3" t="s">
        <v>602</v>
      </c>
      <c r="B600" s="4" t="s">
        <v>1</v>
      </c>
      <c r="C600" s="4" t="s">
        <v>1</v>
      </c>
    </row>
    <row r="601" spans="1:3" ht="12.75">
      <c r="A601" s="3" t="s">
        <v>603</v>
      </c>
      <c r="B601" s="4" t="s">
        <v>1</v>
      </c>
      <c r="C601" s="4" t="s">
        <v>1</v>
      </c>
    </row>
    <row r="602" spans="1:3" ht="12.75">
      <c r="A602" s="3" t="s">
        <v>604</v>
      </c>
      <c r="B602" s="5">
        <v>984145</v>
      </c>
      <c r="C602" s="5">
        <v>1036</v>
      </c>
    </row>
    <row r="603" spans="1:3" ht="12.75">
      <c r="A603" s="3" t="s">
        <v>605</v>
      </c>
      <c r="B603" s="4" t="s">
        <v>1</v>
      </c>
      <c r="C603" s="4" t="s">
        <v>1</v>
      </c>
    </row>
    <row r="604" spans="1:3" ht="12.75">
      <c r="A604" s="3" t="s">
        <v>606</v>
      </c>
      <c r="B604" s="5">
        <v>14265</v>
      </c>
      <c r="C604" s="5">
        <v>85</v>
      </c>
    </row>
    <row r="605" spans="1:3" ht="12.75">
      <c r="A605" s="3" t="s">
        <v>607</v>
      </c>
      <c r="B605" s="4" t="s">
        <v>1</v>
      </c>
      <c r="C605" s="4" t="s">
        <v>1</v>
      </c>
    </row>
    <row r="606" spans="1:3" ht="12.75">
      <c r="A606" s="3" t="s">
        <v>608</v>
      </c>
      <c r="B606" s="4" t="s">
        <v>1</v>
      </c>
      <c r="C606" s="4" t="s">
        <v>1</v>
      </c>
    </row>
    <row r="607" spans="1:3" ht="12.75">
      <c r="A607" s="3" t="s">
        <v>609</v>
      </c>
      <c r="B607" s="4" t="s">
        <v>1</v>
      </c>
      <c r="C607" s="4" t="s">
        <v>1</v>
      </c>
    </row>
    <row r="608" spans="1:3" ht="12.75">
      <c r="A608" s="3" t="s">
        <v>610</v>
      </c>
      <c r="B608" s="4" t="s">
        <v>1</v>
      </c>
      <c r="C608" s="4" t="s">
        <v>1</v>
      </c>
    </row>
    <row r="609" spans="1:3" ht="12.75">
      <c r="A609" s="3" t="s">
        <v>611</v>
      </c>
      <c r="B609" s="4" t="s">
        <v>1</v>
      </c>
      <c r="C609" s="4" t="s">
        <v>1</v>
      </c>
    </row>
    <row r="610" spans="1:3" ht="12.75">
      <c r="A610" s="3" t="s">
        <v>612</v>
      </c>
      <c r="B610" s="5">
        <v>13996</v>
      </c>
      <c r="C610" s="5">
        <v>84</v>
      </c>
    </row>
    <row r="611" spans="1:3" ht="12.75">
      <c r="A611" s="3" t="s">
        <v>613</v>
      </c>
      <c r="B611" s="5">
        <v>13996</v>
      </c>
      <c r="C611" s="5">
        <v>84</v>
      </c>
    </row>
    <row r="612" spans="1:3" ht="12.75">
      <c r="A612" s="3" t="s">
        <v>614</v>
      </c>
      <c r="B612" s="4" t="s">
        <v>1</v>
      </c>
      <c r="C612" s="4" t="s">
        <v>1</v>
      </c>
    </row>
    <row r="613" spans="1:3" ht="12.75">
      <c r="A613" s="3" t="s">
        <v>615</v>
      </c>
      <c r="B613" s="5">
        <v>269</v>
      </c>
      <c r="C613" s="5">
        <v>1</v>
      </c>
    </row>
    <row r="614" spans="1:3" ht="12.75">
      <c r="A614" s="3" t="s">
        <v>616</v>
      </c>
      <c r="B614" s="5">
        <v>269</v>
      </c>
      <c r="C614" s="5">
        <v>1</v>
      </c>
    </row>
    <row r="615" spans="1:3" ht="12.75">
      <c r="A615" s="3" t="s">
        <v>617</v>
      </c>
      <c r="B615" s="4" t="s">
        <v>1</v>
      </c>
      <c r="C615" s="4" t="s">
        <v>1</v>
      </c>
    </row>
    <row r="616" spans="1:3" ht="12.75">
      <c r="A616" s="3" t="s">
        <v>618</v>
      </c>
      <c r="B616" s="5">
        <v>22930585</v>
      </c>
      <c r="C616" s="5">
        <v>156298</v>
      </c>
    </row>
    <row r="617" spans="1:3" ht="12.75">
      <c r="A617" s="3" t="s">
        <v>619</v>
      </c>
      <c r="B617" s="4" t="s">
        <v>1</v>
      </c>
      <c r="C617" s="4" t="s">
        <v>1</v>
      </c>
    </row>
    <row r="618" spans="1:3" ht="12.75">
      <c r="A618" s="3" t="s">
        <v>620</v>
      </c>
      <c r="B618" s="4" t="s">
        <v>1</v>
      </c>
      <c r="C618" s="4" t="s">
        <v>1</v>
      </c>
    </row>
    <row r="619" spans="1:3" ht="12.75">
      <c r="A619" s="3" t="s">
        <v>621</v>
      </c>
      <c r="B619" s="4" t="s">
        <v>1</v>
      </c>
      <c r="C619" s="4" t="s">
        <v>1</v>
      </c>
    </row>
    <row r="620" spans="1:3" ht="12.75">
      <c r="A620" s="3" t="s">
        <v>622</v>
      </c>
      <c r="B620" s="4" t="s">
        <v>1</v>
      </c>
      <c r="C620" s="4" t="s">
        <v>1</v>
      </c>
    </row>
    <row r="621" spans="1:3" ht="12.75">
      <c r="A621" s="3" t="s">
        <v>623</v>
      </c>
      <c r="B621" s="4" t="s">
        <v>1</v>
      </c>
      <c r="C621" s="4" t="s">
        <v>1</v>
      </c>
    </row>
    <row r="622" spans="1:3" ht="12.75">
      <c r="A622" s="3" t="s">
        <v>624</v>
      </c>
      <c r="B622" s="5">
        <v>7504</v>
      </c>
      <c r="C622" s="5">
        <v>111</v>
      </c>
    </row>
    <row r="623" spans="1:3" ht="12.75">
      <c r="A623" s="3" t="s">
        <v>625</v>
      </c>
      <c r="B623" s="5">
        <v>7504</v>
      </c>
      <c r="C623" s="5">
        <v>111</v>
      </c>
    </row>
    <row r="624" spans="1:3" ht="12.75">
      <c r="A624" s="3" t="s">
        <v>626</v>
      </c>
      <c r="B624" s="5">
        <v>22884594</v>
      </c>
      <c r="C624" s="5">
        <v>156044</v>
      </c>
    </row>
    <row r="625" spans="1:3" ht="12.75">
      <c r="A625" s="3" t="s">
        <v>627</v>
      </c>
      <c r="B625" s="5">
        <v>22884594</v>
      </c>
      <c r="C625" s="5">
        <v>156044</v>
      </c>
    </row>
    <row r="626" spans="1:3" ht="12.75">
      <c r="A626" s="3" t="s">
        <v>628</v>
      </c>
      <c r="B626" s="4" t="s">
        <v>1</v>
      </c>
      <c r="C626" s="4" t="s">
        <v>1</v>
      </c>
    </row>
    <row r="627" spans="1:3" ht="12.75">
      <c r="A627" s="3" t="s">
        <v>629</v>
      </c>
      <c r="B627" s="4" t="s">
        <v>1</v>
      </c>
      <c r="C627" s="4" t="s">
        <v>1</v>
      </c>
    </row>
    <row r="628" spans="1:3" ht="12.75">
      <c r="A628" s="3" t="s">
        <v>630</v>
      </c>
      <c r="B628" s="4" t="s">
        <v>1</v>
      </c>
      <c r="C628" s="4" t="s">
        <v>1</v>
      </c>
    </row>
    <row r="629" spans="1:3" ht="12.75">
      <c r="A629" s="3" t="s">
        <v>631</v>
      </c>
      <c r="B629" s="4" t="s">
        <v>1</v>
      </c>
      <c r="C629" s="4" t="s">
        <v>1</v>
      </c>
    </row>
    <row r="630" spans="1:3" ht="12.75">
      <c r="A630" s="3" t="s">
        <v>632</v>
      </c>
      <c r="B630" s="5">
        <v>38488</v>
      </c>
      <c r="C630" s="5">
        <v>143</v>
      </c>
    </row>
    <row r="631" spans="1:3" ht="12.75">
      <c r="A631" s="3" t="s">
        <v>633</v>
      </c>
      <c r="B631" s="5">
        <v>38488</v>
      </c>
      <c r="C631" s="5">
        <v>143</v>
      </c>
    </row>
    <row r="632" spans="1:3" ht="12.75">
      <c r="A632" s="3" t="s">
        <v>634</v>
      </c>
      <c r="B632" s="5">
        <v>14707</v>
      </c>
      <c r="C632" s="5">
        <v>69</v>
      </c>
    </row>
    <row r="633" spans="1:3" ht="12.75">
      <c r="A633" s="3" t="s">
        <v>635</v>
      </c>
      <c r="B633" s="5">
        <v>14707</v>
      </c>
      <c r="C633" s="5">
        <v>69</v>
      </c>
    </row>
    <row r="634" spans="1:3" ht="12.75">
      <c r="A634" s="3" t="s">
        <v>636</v>
      </c>
      <c r="B634" s="4" t="s">
        <v>1</v>
      </c>
      <c r="C634" s="4" t="s">
        <v>1</v>
      </c>
    </row>
    <row r="635" spans="1:3" ht="12.75">
      <c r="A635" s="3" t="s">
        <v>637</v>
      </c>
      <c r="B635" s="4" t="s">
        <v>1</v>
      </c>
      <c r="C635" s="4" t="s">
        <v>1</v>
      </c>
    </row>
    <row r="636" spans="1:3" ht="12.75">
      <c r="A636" s="3" t="s">
        <v>638</v>
      </c>
      <c r="B636" s="4" t="s">
        <v>1</v>
      </c>
      <c r="C636" s="4" t="s">
        <v>1</v>
      </c>
    </row>
    <row r="637" spans="1:3" ht="12.75">
      <c r="A637" s="3" t="s">
        <v>639</v>
      </c>
      <c r="B637" s="4" t="s">
        <v>1</v>
      </c>
      <c r="C637" s="4" t="s">
        <v>1</v>
      </c>
    </row>
    <row r="638" spans="1:3" ht="12.75">
      <c r="A638" s="3" t="s">
        <v>640</v>
      </c>
      <c r="B638" s="4" t="s">
        <v>1</v>
      </c>
      <c r="C638" s="4" t="s">
        <v>1</v>
      </c>
    </row>
    <row r="639" spans="1:3" ht="12.75">
      <c r="A639" s="3" t="s">
        <v>641</v>
      </c>
      <c r="B639" s="4" t="s">
        <v>1</v>
      </c>
      <c r="C639" s="4" t="s">
        <v>1</v>
      </c>
    </row>
    <row r="640" spans="1:3" ht="12.75">
      <c r="A640" s="3" t="s">
        <v>642</v>
      </c>
      <c r="B640" s="4" t="s">
        <v>1</v>
      </c>
      <c r="C640" s="4" t="s">
        <v>1</v>
      </c>
    </row>
    <row r="641" spans="1:3" ht="12.75">
      <c r="A641" s="3" t="s">
        <v>643</v>
      </c>
      <c r="B641" s="5">
        <v>14707</v>
      </c>
      <c r="C641" s="5">
        <v>69</v>
      </c>
    </row>
    <row r="642" spans="1:3" ht="12.75">
      <c r="A642" s="3" t="s">
        <v>644</v>
      </c>
      <c r="B642" s="4" t="s">
        <v>1</v>
      </c>
      <c r="C642" s="4" t="s">
        <v>1</v>
      </c>
    </row>
    <row r="643" spans="1:3" ht="12.75">
      <c r="A643" s="3" t="s">
        <v>645</v>
      </c>
      <c r="B643" s="4" t="s">
        <v>1</v>
      </c>
      <c r="C643" s="4" t="s">
        <v>1</v>
      </c>
    </row>
    <row r="644" spans="1:3" ht="12.75">
      <c r="A644" s="3" t="s">
        <v>646</v>
      </c>
      <c r="B644" s="4" t="s">
        <v>1</v>
      </c>
      <c r="C644" s="4" t="s">
        <v>1</v>
      </c>
    </row>
    <row r="645" spans="1:3" ht="12.75">
      <c r="A645" s="3" t="s">
        <v>647</v>
      </c>
      <c r="B645" s="4" t="s">
        <v>1</v>
      </c>
      <c r="C645" s="4" t="s">
        <v>1</v>
      </c>
    </row>
    <row r="646" spans="1:3" ht="12.75">
      <c r="A646" s="3" t="s">
        <v>648</v>
      </c>
      <c r="B646" s="4" t="s">
        <v>1</v>
      </c>
      <c r="C646" s="4" t="s">
        <v>1</v>
      </c>
    </row>
    <row r="647" spans="1:3" ht="12.75">
      <c r="A647" s="3" t="s">
        <v>649</v>
      </c>
      <c r="B647" s="4" t="s">
        <v>1</v>
      </c>
      <c r="C647" s="4" t="s">
        <v>1</v>
      </c>
    </row>
    <row r="648" spans="1:3" ht="12.75">
      <c r="A648" s="3" t="s">
        <v>650</v>
      </c>
      <c r="B648" s="4" t="s">
        <v>1</v>
      </c>
      <c r="C648" s="4" t="s">
        <v>1</v>
      </c>
    </row>
    <row r="649" spans="1:3" ht="12.75">
      <c r="A649" s="3" t="s">
        <v>651</v>
      </c>
      <c r="B649" s="4" t="s">
        <v>1</v>
      </c>
      <c r="C649" s="4" t="s">
        <v>1</v>
      </c>
    </row>
    <row r="650" spans="1:3" ht="12.75">
      <c r="A650" s="3" t="s">
        <v>652</v>
      </c>
      <c r="B650" s="4" t="s">
        <v>1</v>
      </c>
      <c r="C650" s="4" t="s">
        <v>1</v>
      </c>
    </row>
    <row r="651" spans="1:3" ht="12.75">
      <c r="A651" s="3" t="s">
        <v>653</v>
      </c>
      <c r="B651" s="4" t="s">
        <v>1</v>
      </c>
      <c r="C651" s="4" t="s">
        <v>1</v>
      </c>
    </row>
    <row r="652" spans="1:3" ht="12.75">
      <c r="A652" s="3" t="s">
        <v>654</v>
      </c>
      <c r="B652" s="4" t="s">
        <v>1</v>
      </c>
      <c r="C652" s="4" t="s">
        <v>1</v>
      </c>
    </row>
    <row r="653" spans="1:3" ht="12.75">
      <c r="A653" s="3" t="s">
        <v>655</v>
      </c>
      <c r="B653" s="4" t="s">
        <v>1</v>
      </c>
      <c r="C653" s="4" t="s">
        <v>1</v>
      </c>
    </row>
    <row r="654" spans="1:3" ht="12.75">
      <c r="A654" s="3" t="s">
        <v>656</v>
      </c>
      <c r="B654" s="4" t="s">
        <v>1</v>
      </c>
      <c r="C654" s="4" t="s">
        <v>1</v>
      </c>
    </row>
    <row r="655" spans="1:3" ht="12.75">
      <c r="A655" s="3" t="s">
        <v>657</v>
      </c>
      <c r="B655" s="4" t="s">
        <v>1</v>
      </c>
      <c r="C655" s="4" t="s">
        <v>1</v>
      </c>
    </row>
    <row r="656" spans="1:3" ht="12.75">
      <c r="A656" s="3" t="s">
        <v>658</v>
      </c>
      <c r="B656" s="4" t="s">
        <v>1</v>
      </c>
      <c r="C656" s="4" t="s">
        <v>1</v>
      </c>
    </row>
    <row r="657" spans="1:3" ht="12.75">
      <c r="A657" s="3" t="s">
        <v>659</v>
      </c>
      <c r="B657" s="4" t="s">
        <v>1</v>
      </c>
      <c r="C657" s="4" t="s">
        <v>1</v>
      </c>
    </row>
    <row r="658" spans="1:3" ht="12.75">
      <c r="A658" s="3" t="s">
        <v>660</v>
      </c>
      <c r="B658" s="4" t="s">
        <v>1</v>
      </c>
      <c r="C658" s="4" t="s">
        <v>1</v>
      </c>
    </row>
    <row r="659" spans="1:3" ht="12.75">
      <c r="A659" s="3" t="s">
        <v>661</v>
      </c>
      <c r="B659" s="4" t="s">
        <v>1</v>
      </c>
      <c r="C659" s="4" t="s">
        <v>1</v>
      </c>
    </row>
    <row r="660" spans="1:3" ht="12.75">
      <c r="A660" s="3" t="s">
        <v>662</v>
      </c>
      <c r="B660" s="4" t="s">
        <v>1</v>
      </c>
      <c r="C660" s="4" t="s">
        <v>1</v>
      </c>
    </row>
    <row r="661" spans="1:3" ht="12.75">
      <c r="A661" s="3" t="s">
        <v>663</v>
      </c>
      <c r="B661" s="4" t="s">
        <v>1</v>
      </c>
      <c r="C661" s="4" t="s">
        <v>1</v>
      </c>
    </row>
    <row r="662" spans="1:3" ht="12.75">
      <c r="A662" s="3" t="s">
        <v>664</v>
      </c>
      <c r="B662" s="4" t="s">
        <v>1</v>
      </c>
      <c r="C662" s="4" t="s">
        <v>1</v>
      </c>
    </row>
    <row r="663" spans="1:3" ht="12.75">
      <c r="A663" s="3" t="s">
        <v>665</v>
      </c>
      <c r="B663" s="4" t="s">
        <v>1</v>
      </c>
      <c r="C663" s="4" t="s">
        <v>1</v>
      </c>
    </row>
    <row r="664" spans="1:3" ht="12.75">
      <c r="A664" s="3" t="s">
        <v>666</v>
      </c>
      <c r="B664" s="4" t="s">
        <v>1</v>
      </c>
      <c r="C664" s="4" t="s">
        <v>1</v>
      </c>
    </row>
    <row r="665" spans="1:3" ht="12.75">
      <c r="A665" s="3" t="s">
        <v>667</v>
      </c>
      <c r="B665" s="4" t="s">
        <v>1</v>
      </c>
      <c r="C665" s="4" t="s">
        <v>1</v>
      </c>
    </row>
    <row r="666" spans="1:3" ht="12.75">
      <c r="A666" s="3" t="s">
        <v>668</v>
      </c>
      <c r="B666" s="4" t="s">
        <v>1</v>
      </c>
      <c r="C666" s="4" t="s">
        <v>1</v>
      </c>
    </row>
    <row r="667" spans="1:3" ht="12.75">
      <c r="A667" s="3" t="s">
        <v>669</v>
      </c>
      <c r="B667" s="4" t="s">
        <v>1</v>
      </c>
      <c r="C667" s="4" t="s">
        <v>1</v>
      </c>
    </row>
    <row r="668" spans="1:3" ht="12.75">
      <c r="A668" s="3" t="s">
        <v>670</v>
      </c>
      <c r="B668" s="4" t="s">
        <v>1</v>
      </c>
      <c r="C668" s="4" t="s">
        <v>1</v>
      </c>
    </row>
    <row r="669" spans="1:3" ht="12.75">
      <c r="A669" s="3" t="s">
        <v>671</v>
      </c>
      <c r="B669" s="4" t="s">
        <v>1</v>
      </c>
      <c r="C669" s="4" t="s">
        <v>1</v>
      </c>
    </row>
    <row r="670" spans="1:3" ht="12.75">
      <c r="A670" s="3" t="s">
        <v>672</v>
      </c>
      <c r="B670" s="4" t="s">
        <v>1</v>
      </c>
      <c r="C670" s="4" t="s">
        <v>1</v>
      </c>
    </row>
    <row r="671" spans="1:3" ht="12.75">
      <c r="A671" s="3" t="s">
        <v>673</v>
      </c>
      <c r="B671" s="4" t="s">
        <v>1</v>
      </c>
      <c r="C671" s="4" t="s">
        <v>1</v>
      </c>
    </row>
    <row r="672" spans="1:3" ht="12.75">
      <c r="A672" s="3" t="s">
        <v>674</v>
      </c>
      <c r="B672" s="4" t="s">
        <v>1</v>
      </c>
      <c r="C672" s="4" t="s">
        <v>1</v>
      </c>
    </row>
    <row r="673" spans="1:3" ht="12.75">
      <c r="A673" s="3" t="s">
        <v>675</v>
      </c>
      <c r="B673" s="4" t="s">
        <v>1</v>
      </c>
      <c r="C673" s="4" t="s">
        <v>1</v>
      </c>
    </row>
    <row r="674" spans="1:3" ht="12.75">
      <c r="A674" s="3" t="s">
        <v>676</v>
      </c>
      <c r="B674" s="4" t="s">
        <v>1</v>
      </c>
      <c r="C674" s="4" t="s">
        <v>1</v>
      </c>
    </row>
    <row r="675" spans="1:3" ht="12.75">
      <c r="A675" s="3" t="s">
        <v>677</v>
      </c>
      <c r="B675" s="4" t="s">
        <v>1</v>
      </c>
      <c r="C675" s="4" t="s">
        <v>1</v>
      </c>
    </row>
    <row r="676" spans="1:3" ht="12.75">
      <c r="A676" s="3" t="s">
        <v>678</v>
      </c>
      <c r="B676" s="4" t="s">
        <v>1</v>
      </c>
      <c r="C676" s="4" t="s">
        <v>1</v>
      </c>
    </row>
    <row r="677" spans="1:3" ht="12.75">
      <c r="A677" s="3" t="s">
        <v>679</v>
      </c>
      <c r="B677" s="4" t="s">
        <v>1</v>
      </c>
      <c r="C677" s="4" t="s">
        <v>1</v>
      </c>
    </row>
    <row r="678" spans="1:3" ht="12.75">
      <c r="A678" s="3" t="s">
        <v>680</v>
      </c>
      <c r="B678" s="4" t="s">
        <v>1</v>
      </c>
      <c r="C678" s="4" t="s">
        <v>1</v>
      </c>
    </row>
    <row r="679" spans="1:3" ht="12.75">
      <c r="A679" s="3" t="s">
        <v>681</v>
      </c>
      <c r="B679" s="4" t="s">
        <v>1</v>
      </c>
      <c r="C679" s="4" t="s">
        <v>1</v>
      </c>
    </row>
    <row r="680" spans="1:3" ht="12.75">
      <c r="A680" s="3" t="s">
        <v>682</v>
      </c>
      <c r="B680" s="4" t="s">
        <v>1</v>
      </c>
      <c r="C680" s="4" t="s">
        <v>1</v>
      </c>
    </row>
    <row r="681" spans="1:3" ht="12.75">
      <c r="A681" s="3" t="s">
        <v>683</v>
      </c>
      <c r="B681" s="4" t="s">
        <v>1</v>
      </c>
      <c r="C681" s="4" t="s">
        <v>1</v>
      </c>
    </row>
    <row r="682" spans="1:3" ht="12.75">
      <c r="A682" s="3" t="s">
        <v>684</v>
      </c>
      <c r="B682" s="4" t="s">
        <v>1</v>
      </c>
      <c r="C682" s="4" t="s">
        <v>1</v>
      </c>
    </row>
    <row r="683" spans="1:3" ht="12.75">
      <c r="A683" s="3" t="s">
        <v>685</v>
      </c>
      <c r="B683" s="4" t="s">
        <v>1</v>
      </c>
      <c r="C683" s="4" t="s">
        <v>1</v>
      </c>
    </row>
    <row r="684" spans="1:3" ht="12.75">
      <c r="A684" s="3" t="s">
        <v>686</v>
      </c>
      <c r="B684" s="4" t="s">
        <v>1</v>
      </c>
      <c r="C684" s="4" t="s">
        <v>1</v>
      </c>
    </row>
    <row r="685" spans="1:3" ht="12.75">
      <c r="A685" s="3" t="s">
        <v>687</v>
      </c>
      <c r="B685" s="4" t="s">
        <v>1</v>
      </c>
      <c r="C685" s="4" t="s">
        <v>1</v>
      </c>
    </row>
    <row r="686" spans="1:3" ht="12.75">
      <c r="A686" s="3" t="s">
        <v>688</v>
      </c>
      <c r="B686" s="4" t="s">
        <v>1</v>
      </c>
      <c r="C686" s="4" t="s">
        <v>1</v>
      </c>
    </row>
    <row r="687" spans="1:3" ht="12.75">
      <c r="A687" s="3" t="s">
        <v>689</v>
      </c>
      <c r="B687" s="4" t="s">
        <v>1</v>
      </c>
      <c r="C687" s="4" t="s">
        <v>1</v>
      </c>
    </row>
    <row r="688" spans="1:3" ht="12.75">
      <c r="A688" s="3" t="s">
        <v>690</v>
      </c>
      <c r="B688" s="4" t="s">
        <v>1</v>
      </c>
      <c r="C688" s="4" t="s">
        <v>1</v>
      </c>
    </row>
    <row r="689" spans="1:3" ht="12.75">
      <c r="A689" s="3" t="s">
        <v>691</v>
      </c>
      <c r="B689" s="4" t="s">
        <v>1</v>
      </c>
      <c r="C689" s="4" t="s">
        <v>1</v>
      </c>
    </row>
    <row r="690" spans="1:3" ht="12.75">
      <c r="A690" s="3" t="s">
        <v>692</v>
      </c>
      <c r="B690" s="4" t="s">
        <v>1</v>
      </c>
      <c r="C690" s="4" t="s">
        <v>1</v>
      </c>
    </row>
    <row r="691" spans="1:3" ht="12.75">
      <c r="A691" s="3" t="s">
        <v>693</v>
      </c>
      <c r="B691" s="4" t="s">
        <v>1</v>
      </c>
      <c r="C691" s="4" t="s">
        <v>1</v>
      </c>
    </row>
    <row r="692" spans="1:3" ht="12.75">
      <c r="A692" s="3" t="s">
        <v>694</v>
      </c>
      <c r="B692" s="4" t="s">
        <v>1</v>
      </c>
      <c r="C692" s="4" t="s">
        <v>1</v>
      </c>
    </row>
    <row r="693" spans="1:3" ht="12.75">
      <c r="A693" s="3" t="s">
        <v>695</v>
      </c>
      <c r="B693" s="4" t="s">
        <v>1</v>
      </c>
      <c r="C693" s="4" t="s">
        <v>1</v>
      </c>
    </row>
    <row r="694" spans="1:3" ht="12.75">
      <c r="A694" s="3" t="s">
        <v>696</v>
      </c>
      <c r="B694" s="4" t="s">
        <v>1</v>
      </c>
      <c r="C694" s="4" t="s">
        <v>1</v>
      </c>
    </row>
    <row r="695" spans="1:3" ht="12.75">
      <c r="A695" s="3" t="s">
        <v>697</v>
      </c>
      <c r="B695" s="4" t="s">
        <v>1</v>
      </c>
      <c r="C695" s="4" t="s">
        <v>1</v>
      </c>
    </row>
    <row r="696" spans="1:3" ht="12.75">
      <c r="A696" s="3" t="s">
        <v>698</v>
      </c>
      <c r="B696" s="4" t="s">
        <v>1</v>
      </c>
      <c r="C696" s="4" t="s">
        <v>1</v>
      </c>
    </row>
    <row r="697" spans="1:3" ht="12.75">
      <c r="A697" s="3" t="s">
        <v>699</v>
      </c>
      <c r="B697" s="4" t="s">
        <v>1</v>
      </c>
      <c r="C697" s="4" t="s">
        <v>1</v>
      </c>
    </row>
    <row r="698" spans="1:3" ht="12.75">
      <c r="A698" s="3" t="s">
        <v>700</v>
      </c>
      <c r="B698" s="4" t="s">
        <v>1</v>
      </c>
      <c r="C698" s="4" t="s">
        <v>1</v>
      </c>
    </row>
    <row r="699" spans="1:3" ht="12.75">
      <c r="A699" s="3" t="s">
        <v>701</v>
      </c>
      <c r="B699" s="4" t="s">
        <v>1</v>
      </c>
      <c r="C699" s="4" t="s">
        <v>1</v>
      </c>
    </row>
    <row r="700" spans="1:3" ht="12.75">
      <c r="A700" s="3" t="s">
        <v>702</v>
      </c>
      <c r="B700" s="4" t="s">
        <v>1</v>
      </c>
      <c r="C700" s="4" t="s">
        <v>1</v>
      </c>
    </row>
    <row r="701" spans="1:3" ht="12.75">
      <c r="A701" s="3" t="s">
        <v>703</v>
      </c>
      <c r="B701" s="4" t="s">
        <v>1</v>
      </c>
      <c r="C701" s="4" t="s">
        <v>1</v>
      </c>
    </row>
    <row r="702" spans="1:3" ht="12.75">
      <c r="A702" s="3" t="s">
        <v>704</v>
      </c>
      <c r="B702" s="4" t="s">
        <v>1</v>
      </c>
      <c r="C702" s="4" t="s">
        <v>1</v>
      </c>
    </row>
    <row r="703" spans="1:3" ht="12.75">
      <c r="A703" s="3" t="s">
        <v>705</v>
      </c>
      <c r="B703" s="4" t="s">
        <v>1</v>
      </c>
      <c r="C703" s="4" t="s">
        <v>1</v>
      </c>
    </row>
    <row r="704" spans="1:3" ht="12.75">
      <c r="A704" s="3" t="s">
        <v>706</v>
      </c>
      <c r="B704" s="4" t="s">
        <v>1</v>
      </c>
      <c r="C704" s="4" t="s">
        <v>1</v>
      </c>
    </row>
    <row r="705" spans="1:3" ht="12.75">
      <c r="A705" s="3" t="s">
        <v>707</v>
      </c>
      <c r="B705" s="4" t="s">
        <v>1</v>
      </c>
      <c r="C705" s="4" t="s">
        <v>1</v>
      </c>
    </row>
    <row r="706" spans="1:3" ht="12.75">
      <c r="A706" s="3" t="s">
        <v>708</v>
      </c>
      <c r="B706" s="4" t="s">
        <v>1</v>
      </c>
      <c r="C706" s="4" t="s">
        <v>1</v>
      </c>
    </row>
    <row r="707" spans="1:3" ht="12.75">
      <c r="A707" s="3" t="s">
        <v>709</v>
      </c>
      <c r="B707" s="4" t="s">
        <v>1</v>
      </c>
      <c r="C707" s="4" t="s">
        <v>1</v>
      </c>
    </row>
    <row r="708" spans="1:3" ht="12.75">
      <c r="A708" s="3" t="s">
        <v>710</v>
      </c>
      <c r="B708" s="4" t="s">
        <v>1</v>
      </c>
      <c r="C708" s="4" t="s">
        <v>1</v>
      </c>
    </row>
    <row r="709" spans="1:3" ht="12.75">
      <c r="A709" s="3" t="s">
        <v>711</v>
      </c>
      <c r="B709" s="4" t="s">
        <v>1</v>
      </c>
      <c r="C709" s="4" t="s">
        <v>1</v>
      </c>
    </row>
    <row r="710" spans="1:3" ht="12.75">
      <c r="A710" s="3" t="s">
        <v>712</v>
      </c>
      <c r="B710" s="4" t="s">
        <v>1</v>
      </c>
      <c r="C710" s="4" t="s">
        <v>1</v>
      </c>
    </row>
    <row r="711" spans="1:3" ht="12.75">
      <c r="A711" s="3" t="s">
        <v>713</v>
      </c>
      <c r="B711" s="4" t="s">
        <v>1</v>
      </c>
      <c r="C711" s="4" t="s">
        <v>1</v>
      </c>
    </row>
    <row r="712" spans="1:3" ht="12.75">
      <c r="A712" s="3" t="s">
        <v>714</v>
      </c>
      <c r="B712" s="4" t="s">
        <v>1</v>
      </c>
      <c r="C712" s="4" t="s">
        <v>1</v>
      </c>
    </row>
    <row r="713" spans="1:3" ht="12.75">
      <c r="A713" s="3" t="s">
        <v>715</v>
      </c>
      <c r="B713" s="4" t="s">
        <v>1</v>
      </c>
      <c r="C713" s="4" t="s">
        <v>1</v>
      </c>
    </row>
    <row r="714" spans="1:3" ht="12.75">
      <c r="A714" s="3" t="s">
        <v>716</v>
      </c>
      <c r="B714" s="4" t="s">
        <v>1</v>
      </c>
      <c r="C714" s="4" t="s">
        <v>1</v>
      </c>
    </row>
    <row r="715" spans="1:3" ht="12.75">
      <c r="A715" s="3" t="s">
        <v>717</v>
      </c>
      <c r="B715" s="4" t="s">
        <v>1</v>
      </c>
      <c r="C715" s="4" t="s">
        <v>1</v>
      </c>
    </row>
    <row r="716" spans="1:3" ht="12.75">
      <c r="A716" s="3" t="s">
        <v>718</v>
      </c>
      <c r="B716" s="4" t="s">
        <v>1</v>
      </c>
      <c r="C716" s="4" t="s">
        <v>1</v>
      </c>
    </row>
    <row r="717" spans="1:3" ht="12.75">
      <c r="A717" s="3" t="s">
        <v>719</v>
      </c>
      <c r="B717" s="4" t="s">
        <v>1</v>
      </c>
      <c r="C717" s="4" t="s">
        <v>1</v>
      </c>
    </row>
    <row r="718" spans="1:3" ht="12.75">
      <c r="A718" s="3" t="s">
        <v>720</v>
      </c>
      <c r="B718" s="4" t="s">
        <v>1</v>
      </c>
      <c r="C718" s="4" t="s">
        <v>1</v>
      </c>
    </row>
    <row r="719" spans="1:3" ht="12.75">
      <c r="A719" s="3" t="s">
        <v>721</v>
      </c>
      <c r="B719" s="4" t="s">
        <v>1</v>
      </c>
      <c r="C719" s="4" t="s">
        <v>1</v>
      </c>
    </row>
    <row r="720" spans="1:3" ht="12.75">
      <c r="A720" s="3" t="s">
        <v>722</v>
      </c>
      <c r="B720" s="4" t="s">
        <v>1</v>
      </c>
      <c r="C720" s="4" t="s">
        <v>1</v>
      </c>
    </row>
    <row r="721" spans="1:3" ht="12.75">
      <c r="A721" s="3" t="s">
        <v>723</v>
      </c>
      <c r="B721" s="4" t="s">
        <v>1</v>
      </c>
      <c r="C721" s="4" t="s">
        <v>1</v>
      </c>
    </row>
    <row r="722" spans="1:3" ht="12.75">
      <c r="A722" s="3" t="s">
        <v>724</v>
      </c>
      <c r="B722" s="4" t="s">
        <v>1</v>
      </c>
      <c r="C722" s="4" t="s">
        <v>1</v>
      </c>
    </row>
    <row r="723" spans="1:3" ht="12.75">
      <c r="A723" s="3" t="s">
        <v>725</v>
      </c>
      <c r="B723" s="4" t="s">
        <v>1</v>
      </c>
      <c r="C723" s="4" t="s">
        <v>1</v>
      </c>
    </row>
    <row r="724" spans="1:3" ht="12.75">
      <c r="A724" s="3" t="s">
        <v>726</v>
      </c>
      <c r="B724" s="4" t="s">
        <v>1</v>
      </c>
      <c r="C724" s="4" t="s">
        <v>1</v>
      </c>
    </row>
    <row r="725" spans="1:3" ht="12.75">
      <c r="A725" s="3" t="s">
        <v>727</v>
      </c>
      <c r="B725" s="4" t="s">
        <v>1</v>
      </c>
      <c r="C725" s="4" t="s">
        <v>1</v>
      </c>
    </row>
    <row r="726" spans="1:3" ht="12.75">
      <c r="A726" s="3" t="s">
        <v>728</v>
      </c>
      <c r="B726" s="4" t="s">
        <v>1</v>
      </c>
      <c r="C726" s="4" t="s">
        <v>1</v>
      </c>
    </row>
    <row r="727" spans="1:3" ht="12.75">
      <c r="A727" s="3" t="s">
        <v>729</v>
      </c>
      <c r="B727" s="4" t="s">
        <v>1</v>
      </c>
      <c r="C727" s="4" t="s">
        <v>1</v>
      </c>
    </row>
    <row r="728" spans="1:3" ht="12.75">
      <c r="A728" s="3" t="s">
        <v>730</v>
      </c>
      <c r="B728" s="4" t="s">
        <v>1</v>
      </c>
      <c r="C728" s="4" t="s">
        <v>1</v>
      </c>
    </row>
    <row r="729" spans="1:3" ht="12.75">
      <c r="A729" s="3" t="s">
        <v>731</v>
      </c>
      <c r="B729" s="4" t="s">
        <v>1</v>
      </c>
      <c r="C729" s="4" t="s">
        <v>1</v>
      </c>
    </row>
    <row r="730" spans="1:3" ht="12.75">
      <c r="A730" s="3" t="s">
        <v>732</v>
      </c>
      <c r="B730" s="4" t="s">
        <v>1</v>
      </c>
      <c r="C730" s="4" t="s">
        <v>1</v>
      </c>
    </row>
    <row r="731" spans="1:3" ht="12.75">
      <c r="A731" s="3" t="s">
        <v>733</v>
      </c>
      <c r="B731" s="4" t="s">
        <v>1</v>
      </c>
      <c r="C731" s="4" t="s">
        <v>1</v>
      </c>
    </row>
    <row r="732" spans="1:3" ht="12.75">
      <c r="A732" s="3" t="s">
        <v>734</v>
      </c>
      <c r="B732" s="4" t="s">
        <v>1</v>
      </c>
      <c r="C732" s="4" t="s">
        <v>1</v>
      </c>
    </row>
    <row r="733" spans="1:3" ht="12.75">
      <c r="A733" s="3" t="s">
        <v>735</v>
      </c>
      <c r="B733" s="4" t="s">
        <v>1</v>
      </c>
      <c r="C733" s="4" t="s">
        <v>1</v>
      </c>
    </row>
    <row r="734" spans="1:3" ht="12.75">
      <c r="A734" s="3" t="s">
        <v>736</v>
      </c>
      <c r="B734" s="4" t="s">
        <v>1</v>
      </c>
      <c r="C734" s="4" t="s">
        <v>1</v>
      </c>
    </row>
    <row r="735" spans="1:3" ht="12.75">
      <c r="A735" s="3" t="s">
        <v>737</v>
      </c>
      <c r="B735" s="4" t="s">
        <v>1</v>
      </c>
      <c r="C735" s="4" t="s">
        <v>1</v>
      </c>
    </row>
    <row r="736" spans="1:3" ht="12.75">
      <c r="A736" s="3" t="s">
        <v>738</v>
      </c>
      <c r="B736" s="4" t="s">
        <v>1</v>
      </c>
      <c r="C736" s="4" t="s">
        <v>1</v>
      </c>
    </row>
    <row r="737" spans="1:3" ht="12.75">
      <c r="A737" s="3" t="s">
        <v>739</v>
      </c>
      <c r="B737" s="4" t="s">
        <v>1</v>
      </c>
      <c r="C737" s="4" t="s">
        <v>1</v>
      </c>
    </row>
    <row r="738" spans="1:3" ht="12.75">
      <c r="A738" s="3" t="s">
        <v>740</v>
      </c>
      <c r="B738" s="4" t="s">
        <v>1</v>
      </c>
      <c r="C738" s="4" t="s">
        <v>1</v>
      </c>
    </row>
    <row r="739" spans="1:3" ht="12.75">
      <c r="A739" s="3" t="s">
        <v>741</v>
      </c>
      <c r="B739" s="4" t="s">
        <v>1</v>
      </c>
      <c r="C739" s="4" t="s">
        <v>1</v>
      </c>
    </row>
    <row r="740" spans="1:3" ht="12.75">
      <c r="A740" s="3" t="s">
        <v>742</v>
      </c>
      <c r="B740" s="4" t="s">
        <v>1</v>
      </c>
      <c r="C740" s="4" t="s">
        <v>1</v>
      </c>
    </row>
    <row r="741" spans="1:3" ht="12.75">
      <c r="A741" s="3" t="s">
        <v>743</v>
      </c>
      <c r="B741" s="4" t="s">
        <v>1</v>
      </c>
      <c r="C741" s="4" t="s">
        <v>1</v>
      </c>
    </row>
    <row r="742" spans="1:3" ht="12.75">
      <c r="A742" s="3" t="s">
        <v>744</v>
      </c>
      <c r="B742" s="4" t="s">
        <v>1</v>
      </c>
      <c r="C742" s="4" t="s">
        <v>1</v>
      </c>
    </row>
    <row r="743" spans="1:3" ht="12.75">
      <c r="A743" s="3" t="s">
        <v>745</v>
      </c>
      <c r="B743" s="5">
        <v>12920</v>
      </c>
      <c r="C743" s="5">
        <v>38</v>
      </c>
    </row>
    <row r="744" spans="1:3" ht="12.75">
      <c r="A744" s="3" t="s">
        <v>746</v>
      </c>
      <c r="B744" s="4" t="s">
        <v>1</v>
      </c>
      <c r="C744" s="4" t="s">
        <v>1</v>
      </c>
    </row>
    <row r="745" spans="1:3" ht="12.75">
      <c r="A745" s="3" t="s">
        <v>747</v>
      </c>
      <c r="B745" s="4" t="s">
        <v>1</v>
      </c>
      <c r="C745" s="4" t="s">
        <v>1</v>
      </c>
    </row>
    <row r="746" spans="1:3" ht="12.75">
      <c r="A746" s="3" t="s">
        <v>748</v>
      </c>
      <c r="B746" s="4" t="s">
        <v>1</v>
      </c>
      <c r="C746" s="4" t="s">
        <v>1</v>
      </c>
    </row>
    <row r="747" spans="1:3" ht="12.75">
      <c r="A747" s="3" t="s">
        <v>749</v>
      </c>
      <c r="B747" s="4" t="s">
        <v>1</v>
      </c>
      <c r="C747" s="4" t="s">
        <v>1</v>
      </c>
    </row>
    <row r="748" spans="1:3" ht="12.75">
      <c r="A748" s="3" t="s">
        <v>750</v>
      </c>
      <c r="B748" s="4" t="s">
        <v>1</v>
      </c>
      <c r="C748" s="4" t="s">
        <v>1</v>
      </c>
    </row>
    <row r="749" spans="1:3" ht="12.75">
      <c r="A749" s="3" t="s">
        <v>751</v>
      </c>
      <c r="B749" s="5">
        <v>9100</v>
      </c>
      <c r="C749" s="5">
        <v>15</v>
      </c>
    </row>
    <row r="750" spans="1:3" ht="12.75">
      <c r="A750" s="3" t="s">
        <v>752</v>
      </c>
      <c r="B750" s="5">
        <v>9100</v>
      </c>
      <c r="C750" s="5">
        <v>15</v>
      </c>
    </row>
    <row r="751" spans="1:3" ht="12.75">
      <c r="A751" s="3" t="s">
        <v>753</v>
      </c>
      <c r="B751" s="5">
        <v>3820</v>
      </c>
      <c r="C751" s="5">
        <v>23</v>
      </c>
    </row>
    <row r="752" spans="1:3" ht="12.75">
      <c r="A752" s="3" t="s">
        <v>754</v>
      </c>
      <c r="B752" s="5">
        <v>3820</v>
      </c>
      <c r="C752" s="5">
        <v>23</v>
      </c>
    </row>
    <row r="753" spans="1:3" ht="12.75">
      <c r="A753" s="3" t="s">
        <v>755</v>
      </c>
      <c r="B753" s="5">
        <v>7</v>
      </c>
      <c r="C753" s="5">
        <v>0</v>
      </c>
    </row>
    <row r="754" spans="1:3" ht="12.75">
      <c r="A754" s="3" t="s">
        <v>756</v>
      </c>
      <c r="B754" s="5">
        <v>7</v>
      </c>
      <c r="C754" s="5">
        <v>0</v>
      </c>
    </row>
    <row r="755" spans="1:3" ht="12.75">
      <c r="A755" s="3" t="s">
        <v>757</v>
      </c>
      <c r="B755" s="4" t="s">
        <v>1</v>
      </c>
      <c r="C755" s="4" t="s">
        <v>1</v>
      </c>
    </row>
    <row r="756" spans="1:3" ht="12.75">
      <c r="A756" s="3" t="s">
        <v>758</v>
      </c>
      <c r="B756" s="4" t="s">
        <v>1</v>
      </c>
      <c r="C756" s="4" t="s">
        <v>1</v>
      </c>
    </row>
    <row r="757" spans="1:3" ht="12.75">
      <c r="A757" s="3" t="s">
        <v>759</v>
      </c>
      <c r="B757" s="4" t="s">
        <v>1</v>
      </c>
      <c r="C757" s="4" t="s">
        <v>1</v>
      </c>
    </row>
    <row r="758" spans="1:3" ht="12.75">
      <c r="A758" s="3" t="s">
        <v>760</v>
      </c>
      <c r="B758" s="4" t="s">
        <v>1</v>
      </c>
      <c r="C758" s="4" t="s">
        <v>1</v>
      </c>
    </row>
    <row r="759" spans="1:3" ht="12.75">
      <c r="A759" s="3" t="s">
        <v>761</v>
      </c>
      <c r="B759" s="4" t="s">
        <v>1</v>
      </c>
      <c r="C759" s="4" t="s">
        <v>1</v>
      </c>
    </row>
    <row r="760" spans="1:3" ht="12.75">
      <c r="A760" s="3" t="s">
        <v>762</v>
      </c>
      <c r="B760" s="4" t="s">
        <v>1</v>
      </c>
      <c r="C760" s="4" t="s">
        <v>1</v>
      </c>
    </row>
    <row r="761" spans="1:3" ht="12.75">
      <c r="A761" s="3" t="s">
        <v>763</v>
      </c>
      <c r="B761" s="4" t="s">
        <v>1</v>
      </c>
      <c r="C761" s="4" t="s">
        <v>1</v>
      </c>
    </row>
    <row r="762" spans="1:3" ht="12.75">
      <c r="A762" s="3" t="s">
        <v>764</v>
      </c>
      <c r="B762" s="4" t="s">
        <v>1</v>
      </c>
      <c r="C762" s="4" t="s">
        <v>1</v>
      </c>
    </row>
    <row r="763" spans="1:3" ht="12.75">
      <c r="A763" s="3" t="s">
        <v>765</v>
      </c>
      <c r="B763" s="4" t="s">
        <v>1</v>
      </c>
      <c r="C763" s="4" t="s">
        <v>1</v>
      </c>
    </row>
    <row r="764" spans="1:3" ht="12.75">
      <c r="A764" s="3" t="s">
        <v>766</v>
      </c>
      <c r="B764" s="4" t="s">
        <v>1</v>
      </c>
      <c r="C764" s="4" t="s">
        <v>1</v>
      </c>
    </row>
    <row r="765" spans="1:3" ht="12.75">
      <c r="A765" s="3" t="s">
        <v>767</v>
      </c>
      <c r="B765" s="4" t="s">
        <v>1</v>
      </c>
      <c r="C765" s="4" t="s">
        <v>1</v>
      </c>
    </row>
    <row r="766" spans="1:3" ht="12.75">
      <c r="A766" s="3" t="s">
        <v>768</v>
      </c>
      <c r="B766" s="4" t="s">
        <v>1</v>
      </c>
      <c r="C766" s="4" t="s">
        <v>1</v>
      </c>
    </row>
    <row r="767" spans="1:3" ht="12.75">
      <c r="A767" s="3" t="s">
        <v>769</v>
      </c>
      <c r="B767" s="4" t="s">
        <v>1</v>
      </c>
      <c r="C767" s="4" t="s">
        <v>1</v>
      </c>
    </row>
    <row r="768" spans="1:3" ht="12.75">
      <c r="A768" s="3" t="s">
        <v>770</v>
      </c>
      <c r="B768" s="4" t="s">
        <v>1</v>
      </c>
      <c r="C768" s="4" t="s">
        <v>1</v>
      </c>
    </row>
    <row r="769" spans="1:3" ht="12.75">
      <c r="A769" s="3" t="s">
        <v>771</v>
      </c>
      <c r="B769" s="4" t="s">
        <v>1</v>
      </c>
      <c r="C769" s="4" t="s">
        <v>1</v>
      </c>
    </row>
    <row r="770" spans="1:3" ht="12.75">
      <c r="A770" s="3" t="s">
        <v>772</v>
      </c>
      <c r="B770" s="5">
        <v>7</v>
      </c>
      <c r="C770" s="5">
        <v>0</v>
      </c>
    </row>
    <row r="771" spans="1:3" ht="12.75">
      <c r="A771" s="3" t="s">
        <v>773</v>
      </c>
      <c r="B771" s="4" t="s">
        <v>1</v>
      </c>
      <c r="C771" s="4" t="s">
        <v>1</v>
      </c>
    </row>
    <row r="772" spans="1:3" ht="12.75">
      <c r="A772" s="3" t="s">
        <v>774</v>
      </c>
      <c r="B772" s="4" t="s">
        <v>1</v>
      </c>
      <c r="C772" s="4" t="s">
        <v>1</v>
      </c>
    </row>
    <row r="773" spans="1:3" ht="12.75">
      <c r="A773" s="3" t="s">
        <v>775</v>
      </c>
      <c r="B773" s="4" t="s">
        <v>1</v>
      </c>
      <c r="C773" s="4" t="s">
        <v>1</v>
      </c>
    </row>
    <row r="774" spans="1:3" ht="12.75">
      <c r="A774" s="3" t="s">
        <v>776</v>
      </c>
      <c r="B774" s="4" t="s">
        <v>1</v>
      </c>
      <c r="C774" s="4" t="s">
        <v>1</v>
      </c>
    </row>
    <row r="775" spans="1:3" ht="12.75">
      <c r="A775" s="3" t="s">
        <v>777</v>
      </c>
      <c r="B775" s="4" t="s">
        <v>1</v>
      </c>
      <c r="C775" s="4" t="s">
        <v>1</v>
      </c>
    </row>
    <row r="776" spans="1:3" ht="12.75">
      <c r="A776" s="3" t="s">
        <v>778</v>
      </c>
      <c r="B776" s="4" t="s">
        <v>1</v>
      </c>
      <c r="C776" s="4" t="s">
        <v>1</v>
      </c>
    </row>
    <row r="777" spans="1:3" ht="12.75">
      <c r="A777" s="3" t="s">
        <v>779</v>
      </c>
      <c r="B777" s="4" t="s">
        <v>1</v>
      </c>
      <c r="C777" s="4" t="s">
        <v>1</v>
      </c>
    </row>
    <row r="778" spans="1:3" ht="12.75">
      <c r="A778" s="3" t="s">
        <v>780</v>
      </c>
      <c r="B778" s="4" t="s">
        <v>1</v>
      </c>
      <c r="C778" s="4" t="s">
        <v>1</v>
      </c>
    </row>
    <row r="779" spans="1:3" ht="12.75">
      <c r="A779" s="3" t="s">
        <v>781</v>
      </c>
      <c r="B779" s="4" t="s">
        <v>1</v>
      </c>
      <c r="C779" s="4" t="s">
        <v>1</v>
      </c>
    </row>
    <row r="780" spans="1:3" ht="12.75">
      <c r="A780" s="3" t="s">
        <v>782</v>
      </c>
      <c r="B780" s="4" t="s">
        <v>1</v>
      </c>
      <c r="C780" s="4" t="s">
        <v>1</v>
      </c>
    </row>
    <row r="781" spans="1:3" ht="12.75">
      <c r="A781" s="3" t="s">
        <v>783</v>
      </c>
      <c r="B781" s="4" t="s">
        <v>1</v>
      </c>
      <c r="C781" s="4" t="s">
        <v>1</v>
      </c>
    </row>
    <row r="782" spans="1:3" ht="12.75">
      <c r="A782" s="3" t="s">
        <v>784</v>
      </c>
      <c r="B782" s="4" t="s">
        <v>1</v>
      </c>
      <c r="C782" s="4" t="s">
        <v>1</v>
      </c>
    </row>
    <row r="783" spans="1:3" ht="12.75">
      <c r="A783" s="3" t="s">
        <v>785</v>
      </c>
      <c r="B783" s="4" t="s">
        <v>1</v>
      </c>
      <c r="C783" s="4" t="s">
        <v>1</v>
      </c>
    </row>
    <row r="784" spans="1:3" ht="12.75">
      <c r="A784" s="3" t="s">
        <v>786</v>
      </c>
      <c r="B784" s="4" t="s">
        <v>1</v>
      </c>
      <c r="C784" s="4" t="s">
        <v>1</v>
      </c>
    </row>
    <row r="785" spans="1:3" ht="12.75">
      <c r="A785" s="3" t="s">
        <v>787</v>
      </c>
      <c r="B785" s="4" t="s">
        <v>1</v>
      </c>
      <c r="C785" s="4" t="s">
        <v>1</v>
      </c>
    </row>
    <row r="786" spans="1:3" ht="12.75">
      <c r="A786" s="3" t="s">
        <v>788</v>
      </c>
      <c r="B786" s="4" t="s">
        <v>1</v>
      </c>
      <c r="C786" s="4" t="s">
        <v>1</v>
      </c>
    </row>
    <row r="787" spans="1:3" ht="12.75">
      <c r="A787" s="3" t="s">
        <v>789</v>
      </c>
      <c r="B787" s="4" t="s">
        <v>1</v>
      </c>
      <c r="C787" s="4" t="s">
        <v>1</v>
      </c>
    </row>
    <row r="788" spans="1:3" ht="12.75">
      <c r="A788" s="3" t="s">
        <v>790</v>
      </c>
      <c r="B788" s="4" t="s">
        <v>1</v>
      </c>
      <c r="C788" s="4" t="s">
        <v>1</v>
      </c>
    </row>
    <row r="789" spans="1:3" ht="12.75">
      <c r="A789" s="3" t="s">
        <v>791</v>
      </c>
      <c r="B789" s="4" t="s">
        <v>1</v>
      </c>
      <c r="C789" s="4" t="s">
        <v>1</v>
      </c>
    </row>
    <row r="790" spans="1:3" ht="12.75">
      <c r="A790" s="3" t="s">
        <v>792</v>
      </c>
      <c r="B790" s="4" t="s">
        <v>1</v>
      </c>
      <c r="C790" s="4" t="s">
        <v>1</v>
      </c>
    </row>
    <row r="791" spans="1:3" ht="12.75">
      <c r="A791" s="3" t="s">
        <v>793</v>
      </c>
      <c r="B791" s="4" t="s">
        <v>1</v>
      </c>
      <c r="C791" s="4" t="s">
        <v>1</v>
      </c>
    </row>
    <row r="792" spans="1:3" ht="12.75">
      <c r="A792" s="3" t="s">
        <v>794</v>
      </c>
      <c r="B792" s="4" t="s">
        <v>1</v>
      </c>
      <c r="C792" s="4" t="s">
        <v>1</v>
      </c>
    </row>
    <row r="793" spans="1:3" ht="12.75">
      <c r="A793" s="3" t="s">
        <v>795</v>
      </c>
      <c r="B793" s="4" t="s">
        <v>1</v>
      </c>
      <c r="C793" s="4" t="s">
        <v>1</v>
      </c>
    </row>
    <row r="794" spans="1:3" ht="12.75">
      <c r="A794" s="3" t="s">
        <v>796</v>
      </c>
      <c r="B794" s="4" t="s">
        <v>1</v>
      </c>
      <c r="C794" s="4" t="s">
        <v>1</v>
      </c>
    </row>
    <row r="795" spans="1:3" ht="12.75">
      <c r="A795" s="3" t="s">
        <v>797</v>
      </c>
      <c r="B795" s="4" t="s">
        <v>1</v>
      </c>
      <c r="C795" s="4" t="s">
        <v>1</v>
      </c>
    </row>
    <row r="796" spans="1:3" ht="12.75">
      <c r="A796" s="3" t="s">
        <v>798</v>
      </c>
      <c r="B796" s="4" t="s">
        <v>1</v>
      </c>
      <c r="C796" s="4" t="s">
        <v>1</v>
      </c>
    </row>
    <row r="797" spans="1:3" ht="12.75">
      <c r="A797" s="3" t="s">
        <v>799</v>
      </c>
      <c r="B797" s="4" t="s">
        <v>1</v>
      </c>
      <c r="C797" s="4" t="s">
        <v>1</v>
      </c>
    </row>
    <row r="798" spans="1:3" ht="12.75">
      <c r="A798" s="3" t="s">
        <v>800</v>
      </c>
      <c r="B798" s="4" t="s">
        <v>1</v>
      </c>
      <c r="C798" s="4" t="s">
        <v>1</v>
      </c>
    </row>
    <row r="799" spans="1:3" ht="12.75">
      <c r="A799" s="3" t="s">
        <v>801</v>
      </c>
      <c r="B799" s="4" t="s">
        <v>1</v>
      </c>
      <c r="C799" s="4" t="s">
        <v>1</v>
      </c>
    </row>
    <row r="800" spans="1:3" ht="12.75">
      <c r="A800" s="3" t="s">
        <v>802</v>
      </c>
      <c r="B800" s="4" t="s">
        <v>1</v>
      </c>
      <c r="C800" s="4" t="s">
        <v>1</v>
      </c>
    </row>
    <row r="801" spans="1:3" ht="12.75">
      <c r="A801" s="3" t="s">
        <v>803</v>
      </c>
      <c r="B801" s="4" t="s">
        <v>1</v>
      </c>
      <c r="C801" s="4" t="s">
        <v>1</v>
      </c>
    </row>
    <row r="802" spans="1:3" ht="12.75">
      <c r="A802" s="3" t="s">
        <v>804</v>
      </c>
      <c r="B802" s="4" t="s">
        <v>1</v>
      </c>
      <c r="C802" s="4" t="s">
        <v>1</v>
      </c>
    </row>
    <row r="803" spans="1:3" ht="12.75">
      <c r="A803" s="3" t="s">
        <v>805</v>
      </c>
      <c r="B803" s="4" t="s">
        <v>1</v>
      </c>
      <c r="C803" s="4" t="s">
        <v>1</v>
      </c>
    </row>
    <row r="804" spans="1:3" ht="12.75">
      <c r="A804" s="3" t="s">
        <v>806</v>
      </c>
      <c r="B804" s="4" t="s">
        <v>1</v>
      </c>
      <c r="C804" s="4" t="s">
        <v>1</v>
      </c>
    </row>
    <row r="805" spans="1:3" ht="12.75">
      <c r="A805" s="3" t="s">
        <v>807</v>
      </c>
      <c r="B805" s="4" t="s">
        <v>1</v>
      </c>
      <c r="C805" s="4" t="s">
        <v>1</v>
      </c>
    </row>
    <row r="806" spans="1:3" ht="12.75">
      <c r="A806" s="3" t="s">
        <v>808</v>
      </c>
      <c r="B806" s="4" t="s">
        <v>1</v>
      </c>
      <c r="C806" s="4" t="s">
        <v>1</v>
      </c>
    </row>
    <row r="807" spans="1:3" ht="12.75">
      <c r="A807" s="3" t="s">
        <v>809</v>
      </c>
      <c r="B807" s="4" t="s">
        <v>1</v>
      </c>
      <c r="C807" s="4" t="s">
        <v>1</v>
      </c>
    </row>
    <row r="808" spans="1:3" ht="12.75">
      <c r="A808" s="3" t="s">
        <v>810</v>
      </c>
      <c r="B808" s="4" t="s">
        <v>1</v>
      </c>
      <c r="C808" s="4" t="s">
        <v>1</v>
      </c>
    </row>
    <row r="809" spans="1:3" ht="12.75">
      <c r="A809" s="3" t="s">
        <v>811</v>
      </c>
      <c r="B809" s="4" t="s">
        <v>1</v>
      </c>
      <c r="C809" s="4" t="s">
        <v>1</v>
      </c>
    </row>
    <row r="810" spans="1:3" ht="12.75">
      <c r="A810" s="3" t="s">
        <v>812</v>
      </c>
      <c r="B810" s="4" t="s">
        <v>1</v>
      </c>
      <c r="C810" s="4" t="s">
        <v>1</v>
      </c>
    </row>
    <row r="811" spans="1:3" ht="12.75">
      <c r="A811" s="3" t="s">
        <v>813</v>
      </c>
      <c r="B811" s="4" t="s">
        <v>1</v>
      </c>
      <c r="C811" s="4" t="s">
        <v>1</v>
      </c>
    </row>
    <row r="812" spans="1:3" ht="12.75">
      <c r="A812" s="3" t="s">
        <v>814</v>
      </c>
      <c r="B812" s="4" t="s">
        <v>1</v>
      </c>
      <c r="C812" s="4" t="s">
        <v>1</v>
      </c>
    </row>
    <row r="813" spans="1:3" ht="12.75">
      <c r="A813" s="3" t="s">
        <v>815</v>
      </c>
      <c r="B813" s="4" t="s">
        <v>1</v>
      </c>
      <c r="C813" s="4" t="s">
        <v>1</v>
      </c>
    </row>
    <row r="814" spans="1:3" ht="12.75">
      <c r="A814" s="3" t="s">
        <v>816</v>
      </c>
      <c r="B814" s="4" t="s">
        <v>1</v>
      </c>
      <c r="C814" s="4" t="s">
        <v>1</v>
      </c>
    </row>
    <row r="815" spans="1:3" ht="12.75">
      <c r="A815" s="3" t="s">
        <v>817</v>
      </c>
      <c r="B815" s="4" t="s">
        <v>1</v>
      </c>
      <c r="C815" s="4" t="s">
        <v>1</v>
      </c>
    </row>
    <row r="816" spans="1:3" ht="12.75">
      <c r="A816" s="3" t="s">
        <v>818</v>
      </c>
      <c r="B816" s="4" t="s">
        <v>1</v>
      </c>
      <c r="C816" s="4" t="s">
        <v>1</v>
      </c>
    </row>
    <row r="817" spans="1:3" ht="12.75">
      <c r="A817" s="3" t="s">
        <v>819</v>
      </c>
      <c r="B817" s="4" t="s">
        <v>1</v>
      </c>
      <c r="C817" s="4" t="s">
        <v>1</v>
      </c>
    </row>
    <row r="818" spans="1:3" ht="12.75">
      <c r="A818" s="3" t="s">
        <v>820</v>
      </c>
      <c r="B818" s="4" t="s">
        <v>1</v>
      </c>
      <c r="C818" s="4" t="s">
        <v>1</v>
      </c>
    </row>
    <row r="819" spans="1:3" ht="12.75">
      <c r="A819" s="3" t="s">
        <v>821</v>
      </c>
      <c r="B819" s="4" t="s">
        <v>1</v>
      </c>
      <c r="C819" s="4" t="s">
        <v>1</v>
      </c>
    </row>
    <row r="820" spans="1:3" ht="12.75">
      <c r="A820" s="3" t="s">
        <v>822</v>
      </c>
      <c r="B820" s="4" t="s">
        <v>1</v>
      </c>
      <c r="C820" s="4" t="s">
        <v>1</v>
      </c>
    </row>
    <row r="821" spans="1:3" ht="12.75">
      <c r="A821" s="3" t="s">
        <v>823</v>
      </c>
      <c r="B821" s="4" t="s">
        <v>1</v>
      </c>
      <c r="C821" s="4" t="s">
        <v>1</v>
      </c>
    </row>
    <row r="822" spans="1:3" ht="12.75">
      <c r="A822" s="3" t="s">
        <v>824</v>
      </c>
      <c r="B822" s="4" t="s">
        <v>1</v>
      </c>
      <c r="C822" s="4" t="s">
        <v>1</v>
      </c>
    </row>
    <row r="823" spans="1:3" ht="12.75">
      <c r="A823" s="3" t="s">
        <v>825</v>
      </c>
      <c r="B823" s="4" t="s">
        <v>1</v>
      </c>
      <c r="C823" s="4" t="s">
        <v>1</v>
      </c>
    </row>
    <row r="824" spans="1:3" ht="12.75">
      <c r="A824" s="3" t="s">
        <v>826</v>
      </c>
      <c r="B824" s="4" t="s">
        <v>1</v>
      </c>
      <c r="C824" s="4" t="s">
        <v>1</v>
      </c>
    </row>
    <row r="825" spans="1:3" ht="12.75">
      <c r="A825" s="3" t="s">
        <v>827</v>
      </c>
      <c r="B825" s="4" t="s">
        <v>1</v>
      </c>
      <c r="C825" s="4" t="s">
        <v>1</v>
      </c>
    </row>
    <row r="826" spans="1:3" ht="12.75">
      <c r="A826" s="3" t="s">
        <v>828</v>
      </c>
      <c r="B826" s="4" t="s">
        <v>1</v>
      </c>
      <c r="C826" s="4" t="s">
        <v>1</v>
      </c>
    </row>
    <row r="827" spans="1:3" ht="12.75">
      <c r="A827" s="3" t="s">
        <v>829</v>
      </c>
      <c r="B827" s="4" t="s">
        <v>1</v>
      </c>
      <c r="C827" s="4" t="s">
        <v>1</v>
      </c>
    </row>
    <row r="828" spans="1:3" ht="12.75">
      <c r="A828" s="3" t="s">
        <v>830</v>
      </c>
      <c r="B828" s="4" t="s">
        <v>1</v>
      </c>
      <c r="C828" s="4" t="s">
        <v>1</v>
      </c>
    </row>
    <row r="829" spans="1:3" ht="12.75">
      <c r="A829" s="3" t="s">
        <v>831</v>
      </c>
      <c r="B829" s="4" t="s">
        <v>1</v>
      </c>
      <c r="C829" s="4" t="s">
        <v>1</v>
      </c>
    </row>
    <row r="830" spans="1:3" ht="12.75">
      <c r="A830" s="3" t="s">
        <v>832</v>
      </c>
      <c r="B830" s="4" t="s">
        <v>1</v>
      </c>
      <c r="C830" s="4" t="s">
        <v>1</v>
      </c>
    </row>
    <row r="831" spans="1:3" ht="12.75">
      <c r="A831" s="3" t="s">
        <v>833</v>
      </c>
      <c r="B831" s="4" t="s">
        <v>1</v>
      </c>
      <c r="C831" s="4" t="s">
        <v>1</v>
      </c>
    </row>
    <row r="832" spans="1:3" ht="12.75">
      <c r="A832" s="3" t="s">
        <v>834</v>
      </c>
      <c r="B832" s="4" t="s">
        <v>1</v>
      </c>
      <c r="C832" s="4" t="s">
        <v>1</v>
      </c>
    </row>
    <row r="833" spans="1:3" ht="12.75">
      <c r="A833" s="3" t="s">
        <v>835</v>
      </c>
      <c r="B833" s="4" t="s">
        <v>1</v>
      </c>
      <c r="C833" s="4" t="s">
        <v>1</v>
      </c>
    </row>
    <row r="834" spans="1:3" ht="12.75">
      <c r="A834" s="3" t="s">
        <v>836</v>
      </c>
      <c r="B834" s="4" t="s">
        <v>1</v>
      </c>
      <c r="C834" s="4" t="s">
        <v>1</v>
      </c>
    </row>
    <row r="835" spans="1:3" ht="12.75">
      <c r="A835" s="3" t="s">
        <v>837</v>
      </c>
      <c r="B835" s="4" t="s">
        <v>1</v>
      </c>
      <c r="C835" s="4" t="s">
        <v>1</v>
      </c>
    </row>
    <row r="836" spans="1:3" ht="12.75">
      <c r="A836" s="3" t="s">
        <v>838</v>
      </c>
      <c r="B836" s="4" t="s">
        <v>1</v>
      </c>
      <c r="C836" s="4" t="s">
        <v>1</v>
      </c>
    </row>
    <row r="837" spans="1:3" ht="12.75">
      <c r="A837" s="3" t="s">
        <v>839</v>
      </c>
      <c r="B837" s="4" t="s">
        <v>1</v>
      </c>
      <c r="C837" s="4" t="s">
        <v>1</v>
      </c>
    </row>
    <row r="838" spans="1:3" ht="12.75">
      <c r="A838" s="3" t="s">
        <v>840</v>
      </c>
      <c r="B838" s="4" t="s">
        <v>1</v>
      </c>
      <c r="C838" s="4" t="s">
        <v>1</v>
      </c>
    </row>
    <row r="839" spans="1:3" ht="12.75">
      <c r="A839" s="3" t="s">
        <v>841</v>
      </c>
      <c r="B839" s="4" t="s">
        <v>1</v>
      </c>
      <c r="C839" s="4" t="s">
        <v>1</v>
      </c>
    </row>
    <row r="840" spans="1:3" ht="12.75">
      <c r="A840" s="3" t="s">
        <v>842</v>
      </c>
      <c r="B840" s="4" t="s">
        <v>1</v>
      </c>
      <c r="C840" s="4" t="s">
        <v>1</v>
      </c>
    </row>
    <row r="841" spans="1:3" ht="12.75">
      <c r="A841" s="3" t="s">
        <v>843</v>
      </c>
      <c r="B841" s="4" t="s">
        <v>1</v>
      </c>
      <c r="C841" s="4" t="s">
        <v>1</v>
      </c>
    </row>
    <row r="842" spans="1:3" ht="12.75">
      <c r="A842" s="3" t="s">
        <v>844</v>
      </c>
      <c r="B842" s="4" t="s">
        <v>1</v>
      </c>
      <c r="C842" s="4" t="s">
        <v>1</v>
      </c>
    </row>
    <row r="843" spans="1:3" ht="12.75">
      <c r="A843" s="3" t="s">
        <v>845</v>
      </c>
      <c r="B843" s="4" t="s">
        <v>1</v>
      </c>
      <c r="C843" s="4" t="s">
        <v>1</v>
      </c>
    </row>
    <row r="844" spans="1:3" ht="12.75">
      <c r="A844" s="3" t="s">
        <v>846</v>
      </c>
      <c r="B844" s="4" t="s">
        <v>1</v>
      </c>
      <c r="C844" s="4" t="s">
        <v>1</v>
      </c>
    </row>
    <row r="845" spans="1:3" ht="12.75">
      <c r="A845" s="3" t="s">
        <v>847</v>
      </c>
      <c r="B845" s="4" t="s">
        <v>1</v>
      </c>
      <c r="C845" s="4" t="s">
        <v>1</v>
      </c>
    </row>
    <row r="846" spans="1:3" ht="12.75">
      <c r="A846" s="3" t="s">
        <v>848</v>
      </c>
      <c r="B846" s="4" t="s">
        <v>1</v>
      </c>
      <c r="C846" s="4" t="s">
        <v>1</v>
      </c>
    </row>
    <row r="847" spans="1:3" ht="12.75">
      <c r="A847" s="3" t="s">
        <v>849</v>
      </c>
      <c r="B847" s="4" t="s">
        <v>1</v>
      </c>
      <c r="C847" s="4" t="s">
        <v>1</v>
      </c>
    </row>
    <row r="848" spans="1:3" ht="12.75">
      <c r="A848" s="3" t="s">
        <v>850</v>
      </c>
      <c r="B848" s="4" t="s">
        <v>1</v>
      </c>
      <c r="C848" s="4" t="s">
        <v>1</v>
      </c>
    </row>
    <row r="849" spans="1:3" ht="12.75">
      <c r="A849" s="3" t="s">
        <v>851</v>
      </c>
      <c r="B849" s="4" t="s">
        <v>1</v>
      </c>
      <c r="C849" s="4" t="s">
        <v>1</v>
      </c>
    </row>
    <row r="850" spans="1:3" ht="12.75">
      <c r="A850" s="3" t="s">
        <v>852</v>
      </c>
      <c r="B850" s="4" t="s">
        <v>1</v>
      </c>
      <c r="C850" s="4" t="s">
        <v>1</v>
      </c>
    </row>
    <row r="851" spans="1:3" ht="12.75">
      <c r="A851" s="3" t="s">
        <v>853</v>
      </c>
      <c r="B851" s="4" t="s">
        <v>1</v>
      </c>
      <c r="C851" s="4" t="s">
        <v>1</v>
      </c>
    </row>
    <row r="852" spans="1:3" ht="12.75">
      <c r="A852" s="3" t="s">
        <v>854</v>
      </c>
      <c r="B852" s="4" t="s">
        <v>1</v>
      </c>
      <c r="C852" s="4" t="s">
        <v>1</v>
      </c>
    </row>
    <row r="853" spans="1:3" ht="12.75">
      <c r="A853" s="3" t="s">
        <v>855</v>
      </c>
      <c r="B853" s="4" t="s">
        <v>1</v>
      </c>
      <c r="C853" s="4" t="s">
        <v>1</v>
      </c>
    </row>
    <row r="854" spans="1:3" ht="12.75">
      <c r="A854" s="3" t="s">
        <v>856</v>
      </c>
      <c r="B854" s="4" t="s">
        <v>1</v>
      </c>
      <c r="C854" s="4" t="s">
        <v>1</v>
      </c>
    </row>
    <row r="855" spans="1:3" ht="12.75">
      <c r="A855" s="3" t="s">
        <v>857</v>
      </c>
      <c r="B855" s="4" t="s">
        <v>1</v>
      </c>
      <c r="C855" s="4" t="s">
        <v>1</v>
      </c>
    </row>
    <row r="856" spans="1:3" ht="12.75">
      <c r="A856" s="3" t="s">
        <v>858</v>
      </c>
      <c r="B856" s="4" t="s">
        <v>1</v>
      </c>
      <c r="C856" s="4" t="s">
        <v>1</v>
      </c>
    </row>
    <row r="857" spans="1:3" ht="12.75">
      <c r="A857" s="3" t="s">
        <v>859</v>
      </c>
      <c r="B857" s="4" t="s">
        <v>1</v>
      </c>
      <c r="C857" s="4" t="s">
        <v>1</v>
      </c>
    </row>
    <row r="858" spans="1:3" ht="12.75">
      <c r="A858" s="3" t="s">
        <v>860</v>
      </c>
      <c r="B858" s="5">
        <v>2034196</v>
      </c>
      <c r="C858" s="5">
        <v>5503</v>
      </c>
    </row>
    <row r="859" spans="1:3" ht="12.75">
      <c r="A859" s="3" t="s">
        <v>861</v>
      </c>
      <c r="B859" s="4" t="s">
        <v>1</v>
      </c>
      <c r="C859" s="4" t="s">
        <v>1</v>
      </c>
    </row>
    <row r="860" spans="1:3" ht="12.75">
      <c r="A860" s="3" t="s">
        <v>862</v>
      </c>
      <c r="B860" s="4" t="s">
        <v>1</v>
      </c>
      <c r="C860" s="4" t="s">
        <v>1</v>
      </c>
    </row>
    <row r="861" spans="1:3" ht="12.75">
      <c r="A861" s="3" t="s">
        <v>863</v>
      </c>
      <c r="B861" s="4" t="s">
        <v>1</v>
      </c>
      <c r="C861" s="4" t="s">
        <v>1</v>
      </c>
    </row>
    <row r="862" spans="1:3" ht="12.75">
      <c r="A862" s="3" t="s">
        <v>864</v>
      </c>
      <c r="B862" s="4" t="s">
        <v>1</v>
      </c>
      <c r="C862" s="4" t="s">
        <v>1</v>
      </c>
    </row>
    <row r="863" spans="1:3" ht="12.75">
      <c r="A863" s="3" t="s">
        <v>865</v>
      </c>
      <c r="B863" s="4" t="s">
        <v>1</v>
      </c>
      <c r="C863" s="4" t="s">
        <v>1</v>
      </c>
    </row>
    <row r="864" spans="1:3" ht="12.75">
      <c r="A864" s="3" t="s">
        <v>866</v>
      </c>
      <c r="B864" s="4" t="s">
        <v>1</v>
      </c>
      <c r="C864" s="4" t="s">
        <v>1</v>
      </c>
    </row>
    <row r="865" spans="1:3" ht="12.75">
      <c r="A865" s="3" t="s">
        <v>867</v>
      </c>
      <c r="B865" s="5">
        <v>333727</v>
      </c>
      <c r="C865" s="5">
        <v>592</v>
      </c>
    </row>
    <row r="866" spans="1:3" ht="12.75">
      <c r="A866" s="3" t="s">
        <v>868</v>
      </c>
      <c r="B866" s="5">
        <v>232043</v>
      </c>
      <c r="C866" s="5">
        <v>425</v>
      </c>
    </row>
    <row r="867" spans="1:3" ht="12.75">
      <c r="A867" s="3" t="s">
        <v>869</v>
      </c>
      <c r="B867" s="5">
        <v>101683</v>
      </c>
      <c r="C867" s="5">
        <v>168</v>
      </c>
    </row>
    <row r="868" spans="1:3" ht="12.75">
      <c r="A868" s="3" t="s">
        <v>870</v>
      </c>
      <c r="B868" s="4" t="s">
        <v>1</v>
      </c>
      <c r="C868" s="4" t="s">
        <v>1</v>
      </c>
    </row>
    <row r="869" spans="1:3" ht="12.75">
      <c r="A869" s="3" t="s">
        <v>871</v>
      </c>
      <c r="B869" s="4" t="s">
        <v>1</v>
      </c>
      <c r="C869" s="4" t="s">
        <v>1</v>
      </c>
    </row>
    <row r="870" spans="1:3" ht="12.75">
      <c r="A870" s="3" t="s">
        <v>872</v>
      </c>
      <c r="B870" s="4" t="s">
        <v>1</v>
      </c>
      <c r="C870" s="4" t="s">
        <v>1</v>
      </c>
    </row>
    <row r="871" spans="1:3" ht="12.75">
      <c r="A871" s="3" t="s">
        <v>873</v>
      </c>
      <c r="B871" s="4" t="s">
        <v>1</v>
      </c>
      <c r="C871" s="4" t="s">
        <v>1</v>
      </c>
    </row>
    <row r="872" spans="1:3" ht="12.75">
      <c r="A872" s="3" t="s">
        <v>874</v>
      </c>
      <c r="B872" s="4" t="s">
        <v>1</v>
      </c>
      <c r="C872" s="4" t="s">
        <v>1</v>
      </c>
    </row>
    <row r="873" spans="1:3" ht="12.75">
      <c r="A873" s="3" t="s">
        <v>875</v>
      </c>
      <c r="B873" s="4" t="s">
        <v>1</v>
      </c>
      <c r="C873" s="4" t="s">
        <v>1</v>
      </c>
    </row>
    <row r="874" spans="1:3" ht="12.75">
      <c r="A874" s="3" t="s">
        <v>876</v>
      </c>
      <c r="B874" s="4" t="s">
        <v>1</v>
      </c>
      <c r="C874" s="4" t="s">
        <v>1</v>
      </c>
    </row>
    <row r="875" spans="1:3" ht="12.75">
      <c r="A875" s="3" t="s">
        <v>877</v>
      </c>
      <c r="B875" s="4" t="s">
        <v>1</v>
      </c>
      <c r="C875" s="4" t="s">
        <v>1</v>
      </c>
    </row>
    <row r="876" spans="1:3" ht="12.75">
      <c r="A876" s="3" t="s">
        <v>878</v>
      </c>
      <c r="B876" s="4" t="s">
        <v>1</v>
      </c>
      <c r="C876" s="4" t="s">
        <v>1</v>
      </c>
    </row>
    <row r="877" spans="1:3" ht="12.75">
      <c r="A877" s="3" t="s">
        <v>879</v>
      </c>
      <c r="B877" s="4" t="s">
        <v>1</v>
      </c>
      <c r="C877" s="4" t="s">
        <v>1</v>
      </c>
    </row>
    <row r="878" spans="1:3" ht="12.75">
      <c r="A878" s="3" t="s">
        <v>880</v>
      </c>
      <c r="B878" s="4" t="s">
        <v>1</v>
      </c>
      <c r="C878" s="4" t="s">
        <v>1</v>
      </c>
    </row>
    <row r="879" spans="1:3" ht="12.75">
      <c r="A879" s="3" t="s">
        <v>881</v>
      </c>
      <c r="B879" s="4" t="s">
        <v>1</v>
      </c>
      <c r="C879" s="4" t="s">
        <v>1</v>
      </c>
    </row>
    <row r="880" spans="1:3" ht="12.75">
      <c r="A880" s="3" t="s">
        <v>882</v>
      </c>
      <c r="B880" s="4" t="s">
        <v>1</v>
      </c>
      <c r="C880" s="4" t="s">
        <v>1</v>
      </c>
    </row>
    <row r="881" spans="1:3" ht="12.75">
      <c r="A881" s="3" t="s">
        <v>883</v>
      </c>
      <c r="B881" s="4" t="s">
        <v>1</v>
      </c>
      <c r="C881" s="4" t="s">
        <v>1</v>
      </c>
    </row>
    <row r="882" spans="1:3" ht="12.75">
      <c r="A882" s="3" t="s">
        <v>884</v>
      </c>
      <c r="B882" s="4" t="s">
        <v>1</v>
      </c>
      <c r="C882" s="4" t="s">
        <v>1</v>
      </c>
    </row>
    <row r="883" spans="1:3" ht="12.75">
      <c r="A883" s="3" t="s">
        <v>885</v>
      </c>
      <c r="B883" s="4" t="s">
        <v>1</v>
      </c>
      <c r="C883" s="4" t="s">
        <v>1</v>
      </c>
    </row>
    <row r="884" spans="1:3" ht="12.75">
      <c r="A884" s="3" t="s">
        <v>886</v>
      </c>
      <c r="B884" s="5">
        <v>1100</v>
      </c>
      <c r="C884" s="5">
        <v>1</v>
      </c>
    </row>
    <row r="885" spans="1:3" ht="12.75">
      <c r="A885" s="3" t="s">
        <v>887</v>
      </c>
      <c r="B885" s="5">
        <v>1100</v>
      </c>
      <c r="C885" s="5">
        <v>1</v>
      </c>
    </row>
    <row r="886" spans="1:3" ht="12.75">
      <c r="A886" s="3" t="s">
        <v>888</v>
      </c>
      <c r="B886" s="5">
        <v>1699369</v>
      </c>
      <c r="C886" s="5">
        <v>4910</v>
      </c>
    </row>
    <row r="887" spans="1:3" ht="12.75">
      <c r="A887" s="3" t="s">
        <v>889</v>
      </c>
      <c r="B887" s="4" t="s">
        <v>1</v>
      </c>
      <c r="C887" s="4" t="s">
        <v>1</v>
      </c>
    </row>
    <row r="888" spans="1:3" ht="12.75">
      <c r="A888" s="3" t="s">
        <v>890</v>
      </c>
      <c r="B888" s="5">
        <v>1691761</v>
      </c>
      <c r="C888" s="5">
        <v>4903</v>
      </c>
    </row>
    <row r="889" spans="1:3" ht="12.75">
      <c r="A889" s="3" t="s">
        <v>891</v>
      </c>
      <c r="B889" s="4" t="s">
        <v>1</v>
      </c>
      <c r="C889" s="4" t="s">
        <v>1</v>
      </c>
    </row>
    <row r="890" spans="1:3" ht="12.75">
      <c r="A890" s="3" t="s">
        <v>892</v>
      </c>
      <c r="B890" s="4" t="s">
        <v>1</v>
      </c>
      <c r="C890" s="4" t="s">
        <v>1</v>
      </c>
    </row>
    <row r="891" spans="1:3" ht="12.75">
      <c r="A891" s="3" t="s">
        <v>893</v>
      </c>
      <c r="B891" s="4" t="s">
        <v>1</v>
      </c>
      <c r="C891" s="4" t="s">
        <v>1</v>
      </c>
    </row>
    <row r="892" spans="1:3" ht="12.75">
      <c r="A892" s="3" t="s">
        <v>894</v>
      </c>
      <c r="B892" s="4" t="s">
        <v>1</v>
      </c>
      <c r="C892" s="4" t="s">
        <v>1</v>
      </c>
    </row>
    <row r="893" spans="1:3" ht="12.75">
      <c r="A893" s="3" t="s">
        <v>895</v>
      </c>
      <c r="B893" s="4" t="s">
        <v>1</v>
      </c>
      <c r="C893" s="4" t="s">
        <v>1</v>
      </c>
    </row>
    <row r="894" spans="1:3" ht="12.75">
      <c r="A894" s="3" t="s">
        <v>896</v>
      </c>
      <c r="B894" s="5">
        <v>7608</v>
      </c>
      <c r="C894" s="5">
        <v>8</v>
      </c>
    </row>
    <row r="895" spans="1:3" ht="12.75">
      <c r="A895" s="3" t="s">
        <v>897</v>
      </c>
      <c r="B895" s="4" t="s">
        <v>1</v>
      </c>
      <c r="C895" s="4" t="s">
        <v>1</v>
      </c>
    </row>
    <row r="896" spans="1:3" ht="12.75">
      <c r="A896" s="3" t="s">
        <v>898</v>
      </c>
      <c r="B896" s="4" t="s">
        <v>1</v>
      </c>
      <c r="C896" s="4" t="s">
        <v>1</v>
      </c>
    </row>
    <row r="897" spans="1:3" ht="12.75">
      <c r="A897" s="3" t="s">
        <v>899</v>
      </c>
      <c r="B897" s="4" t="s">
        <v>1</v>
      </c>
      <c r="C897" s="4" t="s">
        <v>1</v>
      </c>
    </row>
    <row r="898" spans="1:3" ht="12.75">
      <c r="A898" s="3" t="s">
        <v>900</v>
      </c>
      <c r="B898" s="4" t="s">
        <v>1</v>
      </c>
      <c r="C898" s="4" t="s">
        <v>1</v>
      </c>
    </row>
    <row r="899" spans="1:3" ht="12.75">
      <c r="A899" s="3" t="s">
        <v>901</v>
      </c>
      <c r="B899" s="5">
        <v>144</v>
      </c>
      <c r="C899" s="5">
        <v>0</v>
      </c>
    </row>
    <row r="900" spans="1:3" ht="12.75">
      <c r="A900" s="3" t="s">
        <v>902</v>
      </c>
      <c r="B900" s="4" t="s">
        <v>1</v>
      </c>
      <c r="C900" s="4" t="s">
        <v>1</v>
      </c>
    </row>
    <row r="901" spans="1:3" ht="12.75">
      <c r="A901" s="3" t="s">
        <v>903</v>
      </c>
      <c r="B901" s="4" t="s">
        <v>1</v>
      </c>
      <c r="C901" s="4" t="s">
        <v>1</v>
      </c>
    </row>
    <row r="902" spans="1:3" ht="12.75">
      <c r="A902" s="3" t="s">
        <v>904</v>
      </c>
      <c r="B902" s="4" t="s">
        <v>1</v>
      </c>
      <c r="C902" s="4" t="s">
        <v>1</v>
      </c>
    </row>
    <row r="903" spans="1:3" ht="12.75">
      <c r="A903" s="3" t="s">
        <v>905</v>
      </c>
      <c r="B903" s="4" t="s">
        <v>1</v>
      </c>
      <c r="C903" s="4" t="s">
        <v>1</v>
      </c>
    </row>
    <row r="904" spans="1:3" ht="12.75">
      <c r="A904" s="3" t="s">
        <v>906</v>
      </c>
      <c r="B904" s="4" t="s">
        <v>1</v>
      </c>
      <c r="C904" s="4" t="s">
        <v>1</v>
      </c>
    </row>
    <row r="905" spans="1:3" ht="12.75">
      <c r="A905" s="3" t="s">
        <v>907</v>
      </c>
      <c r="B905" s="4" t="s">
        <v>1</v>
      </c>
      <c r="C905" s="4" t="s">
        <v>1</v>
      </c>
    </row>
    <row r="906" spans="1:3" ht="12.75">
      <c r="A906" s="3" t="s">
        <v>908</v>
      </c>
      <c r="B906" s="4" t="s">
        <v>1</v>
      </c>
      <c r="C906" s="4" t="s">
        <v>1</v>
      </c>
    </row>
    <row r="907" spans="1:3" ht="12.75">
      <c r="A907" s="3" t="s">
        <v>909</v>
      </c>
      <c r="B907" s="4" t="s">
        <v>1</v>
      </c>
      <c r="C907" s="4" t="s">
        <v>1</v>
      </c>
    </row>
    <row r="908" spans="1:3" ht="12.75">
      <c r="A908" s="3" t="s">
        <v>910</v>
      </c>
      <c r="B908" s="4" t="s">
        <v>1</v>
      </c>
      <c r="C908" s="4" t="s">
        <v>1</v>
      </c>
    </row>
    <row r="909" spans="1:3" ht="12.75">
      <c r="A909" s="3" t="s">
        <v>911</v>
      </c>
      <c r="B909" s="4" t="s">
        <v>1</v>
      </c>
      <c r="C909" s="4" t="s">
        <v>1</v>
      </c>
    </row>
    <row r="910" spans="1:3" ht="12.75">
      <c r="A910" s="3" t="s">
        <v>912</v>
      </c>
      <c r="B910" s="4" t="s">
        <v>1</v>
      </c>
      <c r="C910" s="4" t="s">
        <v>1</v>
      </c>
    </row>
    <row r="911" spans="1:3" ht="12.75">
      <c r="A911" s="3" t="s">
        <v>913</v>
      </c>
      <c r="B911" s="4" t="s">
        <v>1</v>
      </c>
      <c r="C911" s="4" t="s">
        <v>1</v>
      </c>
    </row>
    <row r="912" spans="1:3" ht="12.75">
      <c r="A912" s="3" t="s">
        <v>914</v>
      </c>
      <c r="B912" s="5">
        <v>144</v>
      </c>
      <c r="C912" s="5">
        <v>0</v>
      </c>
    </row>
    <row r="913" spans="1:3" ht="12.75">
      <c r="A913" s="3" t="s">
        <v>915</v>
      </c>
      <c r="B913" s="4" t="s">
        <v>1</v>
      </c>
      <c r="C913" s="4" t="s">
        <v>1</v>
      </c>
    </row>
    <row r="914" spans="1:3" ht="12.75">
      <c r="A914" s="3" t="s">
        <v>916</v>
      </c>
      <c r="B914" s="4" t="s">
        <v>1</v>
      </c>
      <c r="C914" s="4" t="s">
        <v>1</v>
      </c>
    </row>
    <row r="915" spans="1:3" ht="12.75">
      <c r="A915" s="3" t="s">
        <v>917</v>
      </c>
      <c r="B915" s="4" t="s">
        <v>1</v>
      </c>
      <c r="C915" s="4" t="s">
        <v>1</v>
      </c>
    </row>
    <row r="916" spans="1:3" ht="12.75">
      <c r="A916" s="3" t="s">
        <v>918</v>
      </c>
      <c r="B916" s="4" t="s">
        <v>1</v>
      </c>
      <c r="C916" s="4" t="s">
        <v>1</v>
      </c>
    </row>
    <row r="917" spans="1:3" ht="12.75">
      <c r="A917" s="3" t="s">
        <v>919</v>
      </c>
      <c r="B917" s="4" t="s">
        <v>1</v>
      </c>
      <c r="C917" s="4" t="s">
        <v>1</v>
      </c>
    </row>
    <row r="918" spans="1:3" ht="12.75">
      <c r="A918" s="3" t="s">
        <v>920</v>
      </c>
      <c r="B918" s="4" t="s">
        <v>1</v>
      </c>
      <c r="C918" s="4" t="s">
        <v>1</v>
      </c>
    </row>
    <row r="919" spans="1:3" ht="12.75">
      <c r="A919" s="3" t="s">
        <v>921</v>
      </c>
      <c r="B919" s="4" t="s">
        <v>1</v>
      </c>
      <c r="C919" s="4" t="s">
        <v>1</v>
      </c>
    </row>
    <row r="920" spans="1:3" ht="12.75">
      <c r="A920" s="3" t="s">
        <v>922</v>
      </c>
      <c r="B920" s="4" t="s">
        <v>1</v>
      </c>
      <c r="C920" s="4" t="s">
        <v>1</v>
      </c>
    </row>
    <row r="921" spans="1:3" ht="12.75">
      <c r="A921" s="3" t="s">
        <v>923</v>
      </c>
      <c r="B921" s="4" t="s">
        <v>1</v>
      </c>
      <c r="C921" s="4" t="s">
        <v>1</v>
      </c>
    </row>
    <row r="922" spans="1:3" ht="12.75">
      <c r="A922" s="3" t="s">
        <v>924</v>
      </c>
      <c r="B922" s="4" t="s">
        <v>1</v>
      </c>
      <c r="C922" s="4" t="s">
        <v>1</v>
      </c>
    </row>
    <row r="923" spans="1:3" ht="12.75">
      <c r="A923" s="3" t="s">
        <v>925</v>
      </c>
      <c r="B923" s="4" t="s">
        <v>1</v>
      </c>
      <c r="C923" s="4" t="s">
        <v>1</v>
      </c>
    </row>
    <row r="924" spans="1:3" ht="12.75">
      <c r="A924" s="3" t="s">
        <v>926</v>
      </c>
      <c r="B924" s="4" t="s">
        <v>1</v>
      </c>
      <c r="C924" s="4" t="s">
        <v>1</v>
      </c>
    </row>
    <row r="925" spans="1:3" ht="12.75">
      <c r="A925" s="3" t="s">
        <v>927</v>
      </c>
      <c r="B925" s="5">
        <v>144</v>
      </c>
      <c r="C925" s="5">
        <v>0</v>
      </c>
    </row>
    <row r="926" spans="1:3" ht="12.75">
      <c r="A926" s="3" t="s">
        <v>928</v>
      </c>
      <c r="B926" s="4" t="s">
        <v>1</v>
      </c>
      <c r="C926" s="4" t="s">
        <v>1</v>
      </c>
    </row>
    <row r="927" spans="1:3" ht="12.75">
      <c r="A927" s="3" t="s">
        <v>929</v>
      </c>
      <c r="B927" s="4" t="s">
        <v>1</v>
      </c>
      <c r="C927" s="4" t="s">
        <v>1</v>
      </c>
    </row>
    <row r="928" spans="1:3" ht="12.75">
      <c r="A928" s="3" t="s">
        <v>930</v>
      </c>
      <c r="B928" s="4" t="s">
        <v>1</v>
      </c>
      <c r="C928" s="4" t="s">
        <v>1</v>
      </c>
    </row>
    <row r="929" spans="1:3" ht="12.75">
      <c r="A929" s="3" t="s">
        <v>931</v>
      </c>
      <c r="B929" s="5">
        <v>367</v>
      </c>
      <c r="C929" s="5">
        <v>1</v>
      </c>
    </row>
    <row r="930" spans="1:3" ht="12.75">
      <c r="A930" s="3" t="s">
        <v>932</v>
      </c>
      <c r="B930" s="4" t="s">
        <v>1</v>
      </c>
      <c r="C930" s="4" t="s">
        <v>1</v>
      </c>
    </row>
    <row r="931" spans="1:3" ht="12.75">
      <c r="A931" s="3" t="s">
        <v>933</v>
      </c>
      <c r="B931" s="4" t="s">
        <v>1</v>
      </c>
      <c r="C931" s="4" t="s">
        <v>1</v>
      </c>
    </row>
    <row r="932" spans="1:3" ht="12.75">
      <c r="A932" s="3" t="s">
        <v>934</v>
      </c>
      <c r="B932" s="4" t="s">
        <v>1</v>
      </c>
      <c r="C932" s="4" t="s">
        <v>1</v>
      </c>
    </row>
    <row r="933" spans="1:3" ht="12.75">
      <c r="A933" s="3" t="s">
        <v>935</v>
      </c>
      <c r="B933" s="4" t="s">
        <v>1</v>
      </c>
      <c r="C933" s="4" t="s">
        <v>1</v>
      </c>
    </row>
    <row r="934" spans="1:3" ht="12.75">
      <c r="A934" s="3" t="s">
        <v>936</v>
      </c>
      <c r="B934" s="5">
        <v>367</v>
      </c>
      <c r="C934" s="5">
        <v>1</v>
      </c>
    </row>
    <row r="935" spans="1:3" ht="12.75">
      <c r="A935" s="3" t="s">
        <v>937</v>
      </c>
      <c r="B935" s="4" t="s">
        <v>1</v>
      </c>
      <c r="C935" s="4" t="s">
        <v>1</v>
      </c>
    </row>
    <row r="936" spans="1:3" ht="12.75">
      <c r="A936" s="3" t="s">
        <v>938</v>
      </c>
      <c r="B936" s="4" t="s">
        <v>1</v>
      </c>
      <c r="C936" s="4" t="s">
        <v>1</v>
      </c>
    </row>
    <row r="937" spans="1:3" ht="12.75">
      <c r="A937" s="3" t="s">
        <v>939</v>
      </c>
      <c r="B937" s="4" t="s">
        <v>1</v>
      </c>
      <c r="C937" s="4" t="s">
        <v>1</v>
      </c>
    </row>
    <row r="938" spans="1:3" ht="12.75">
      <c r="A938" s="3" t="s">
        <v>940</v>
      </c>
      <c r="B938" s="4" t="s">
        <v>1</v>
      </c>
      <c r="C938" s="4" t="s">
        <v>1</v>
      </c>
    </row>
    <row r="939" spans="1:3" ht="12.75">
      <c r="A939" s="3" t="s">
        <v>941</v>
      </c>
      <c r="B939" s="4" t="s">
        <v>1</v>
      </c>
      <c r="C939" s="4" t="s">
        <v>1</v>
      </c>
    </row>
    <row r="940" spans="1:3" ht="12.75">
      <c r="A940" s="3" t="s">
        <v>942</v>
      </c>
      <c r="B940" s="4" t="s">
        <v>1</v>
      </c>
      <c r="C940" s="4" t="s">
        <v>1</v>
      </c>
    </row>
    <row r="941" spans="1:3" ht="12.75">
      <c r="A941" s="3" t="s">
        <v>943</v>
      </c>
      <c r="B941" s="4" t="s">
        <v>1</v>
      </c>
      <c r="C941" s="4" t="s">
        <v>1</v>
      </c>
    </row>
    <row r="942" spans="1:3" ht="12.75">
      <c r="A942" s="3" t="s">
        <v>944</v>
      </c>
      <c r="B942" s="5">
        <v>367</v>
      </c>
      <c r="C942" s="5">
        <v>1</v>
      </c>
    </row>
    <row r="943" spans="1:3" ht="12.75">
      <c r="A943" s="3" t="s">
        <v>945</v>
      </c>
      <c r="B943" s="4" t="s">
        <v>1</v>
      </c>
      <c r="C943" s="4" t="s">
        <v>1</v>
      </c>
    </row>
    <row r="944" spans="1:3" ht="12.75">
      <c r="A944" s="3" t="s">
        <v>946</v>
      </c>
      <c r="B944" s="4" t="s">
        <v>1</v>
      </c>
      <c r="C944" s="4" t="s">
        <v>1</v>
      </c>
    </row>
    <row r="945" spans="1:3" ht="12.75">
      <c r="A945" s="3" t="s">
        <v>947</v>
      </c>
      <c r="B945" s="4" t="s">
        <v>1</v>
      </c>
      <c r="C945" s="4" t="s">
        <v>1</v>
      </c>
    </row>
    <row r="946" spans="1:3" ht="12.75">
      <c r="A946" s="3" t="s">
        <v>948</v>
      </c>
      <c r="B946" s="4" t="s">
        <v>1</v>
      </c>
      <c r="C946" s="4" t="s">
        <v>1</v>
      </c>
    </row>
    <row r="947" spans="1:3" ht="12.75">
      <c r="A947" s="3" t="s">
        <v>949</v>
      </c>
      <c r="B947" s="4" t="s">
        <v>1</v>
      </c>
      <c r="C947" s="4" t="s">
        <v>1</v>
      </c>
    </row>
    <row r="948" spans="1:3" ht="12.75">
      <c r="A948" s="3" t="s">
        <v>950</v>
      </c>
      <c r="B948" s="4" t="s">
        <v>1</v>
      </c>
      <c r="C948" s="4" t="s">
        <v>1</v>
      </c>
    </row>
    <row r="949" spans="1:3" ht="12.75">
      <c r="A949" s="3" t="s">
        <v>951</v>
      </c>
      <c r="B949" s="5">
        <v>44994</v>
      </c>
      <c r="C949" s="5">
        <v>221</v>
      </c>
    </row>
    <row r="950" spans="1:3" ht="12.75">
      <c r="A950" s="3" t="s">
        <v>952</v>
      </c>
      <c r="B950" s="4" t="s">
        <v>1</v>
      </c>
      <c r="C950" s="4" t="s">
        <v>1</v>
      </c>
    </row>
    <row r="951" spans="1:3" ht="12.75">
      <c r="A951" s="3" t="s">
        <v>953</v>
      </c>
      <c r="B951" s="4" t="s">
        <v>1</v>
      </c>
      <c r="C951" s="4" t="s">
        <v>1</v>
      </c>
    </row>
    <row r="952" spans="1:3" ht="12.75">
      <c r="A952" s="3" t="s">
        <v>954</v>
      </c>
      <c r="B952" s="4" t="s">
        <v>1</v>
      </c>
      <c r="C952" s="4" t="s">
        <v>1</v>
      </c>
    </row>
    <row r="953" spans="1:3" ht="12.75">
      <c r="A953" s="3" t="s">
        <v>955</v>
      </c>
      <c r="B953" s="4" t="s">
        <v>1</v>
      </c>
      <c r="C953" s="4" t="s">
        <v>1</v>
      </c>
    </row>
    <row r="954" spans="1:3" ht="12.75">
      <c r="A954" s="3" t="s">
        <v>956</v>
      </c>
      <c r="B954" s="4" t="s">
        <v>1</v>
      </c>
      <c r="C954" s="4" t="s">
        <v>1</v>
      </c>
    </row>
    <row r="955" spans="1:3" ht="12.75">
      <c r="A955" s="3" t="s">
        <v>957</v>
      </c>
      <c r="B955" s="4" t="s">
        <v>1</v>
      </c>
      <c r="C955" s="4" t="s">
        <v>1</v>
      </c>
    </row>
    <row r="956" spans="1:3" ht="12.75">
      <c r="A956" s="3" t="s">
        <v>958</v>
      </c>
      <c r="B956" s="5">
        <v>44994</v>
      </c>
      <c r="C956" s="5">
        <v>221</v>
      </c>
    </row>
    <row r="957" spans="1:3" ht="12.75">
      <c r="A957" s="3" t="s">
        <v>959</v>
      </c>
      <c r="B957" s="4" t="s">
        <v>1</v>
      </c>
      <c r="C957" s="4" t="s">
        <v>1</v>
      </c>
    </row>
    <row r="958" spans="1:3" ht="12.75">
      <c r="A958" s="3" t="s">
        <v>960</v>
      </c>
      <c r="B958" s="4" t="s">
        <v>1</v>
      </c>
      <c r="C958" s="4" t="s">
        <v>1</v>
      </c>
    </row>
    <row r="959" spans="1:3" ht="12.75">
      <c r="A959" s="3" t="s">
        <v>961</v>
      </c>
      <c r="B959" s="4" t="s">
        <v>1</v>
      </c>
      <c r="C959" s="4" t="s">
        <v>1</v>
      </c>
    </row>
    <row r="960" spans="1:3" ht="12.75">
      <c r="A960" s="3" t="s">
        <v>962</v>
      </c>
      <c r="B960" s="4" t="s">
        <v>1</v>
      </c>
      <c r="C960" s="4" t="s">
        <v>1</v>
      </c>
    </row>
    <row r="961" spans="1:3" ht="12.75">
      <c r="A961" s="3" t="s">
        <v>963</v>
      </c>
      <c r="B961" s="5">
        <v>9473</v>
      </c>
      <c r="C961" s="5">
        <v>35</v>
      </c>
    </row>
    <row r="962" spans="1:3" ht="12.75">
      <c r="A962" s="3" t="s">
        <v>964</v>
      </c>
      <c r="B962" s="4" t="s">
        <v>1</v>
      </c>
      <c r="C962" s="4" t="s">
        <v>1</v>
      </c>
    </row>
    <row r="963" spans="1:3" ht="12.75">
      <c r="A963" s="3" t="s">
        <v>965</v>
      </c>
      <c r="B963" s="4" t="s">
        <v>1</v>
      </c>
      <c r="C963" s="4" t="s">
        <v>1</v>
      </c>
    </row>
    <row r="964" spans="1:3" ht="12.75">
      <c r="A964" s="3" t="s">
        <v>966</v>
      </c>
      <c r="B964" s="4" t="s">
        <v>1</v>
      </c>
      <c r="C964" s="4" t="s">
        <v>1</v>
      </c>
    </row>
    <row r="965" spans="1:3" ht="12.75">
      <c r="A965" s="3" t="s">
        <v>967</v>
      </c>
      <c r="B965" s="5">
        <v>35521</v>
      </c>
      <c r="C965" s="5">
        <v>186</v>
      </c>
    </row>
    <row r="966" spans="1:3" ht="12.75">
      <c r="A966" s="3" t="s">
        <v>968</v>
      </c>
      <c r="B966" s="4" t="s">
        <v>1</v>
      </c>
      <c r="C966" s="4" t="s">
        <v>1</v>
      </c>
    </row>
    <row r="967" spans="1:3" ht="12.75">
      <c r="A967" s="3" t="s">
        <v>969</v>
      </c>
      <c r="B967" s="4" t="s">
        <v>1</v>
      </c>
      <c r="C967" s="4" t="s">
        <v>1</v>
      </c>
    </row>
    <row r="968" spans="1:3" ht="12.75">
      <c r="A968" s="3" t="s">
        <v>970</v>
      </c>
      <c r="B968" s="4" t="s">
        <v>1</v>
      </c>
      <c r="C968" s="4" t="s">
        <v>1</v>
      </c>
    </row>
    <row r="969" spans="1:3" ht="12.75">
      <c r="A969" s="3" t="s">
        <v>971</v>
      </c>
      <c r="B969" s="4" t="s">
        <v>1</v>
      </c>
      <c r="C969" s="4" t="s">
        <v>1</v>
      </c>
    </row>
    <row r="970" spans="1:3" ht="12.75">
      <c r="A970" s="3" t="s">
        <v>972</v>
      </c>
      <c r="B970" s="4" t="s">
        <v>1</v>
      </c>
      <c r="C970" s="4" t="s">
        <v>1</v>
      </c>
    </row>
    <row r="971" spans="1:3" ht="12.75">
      <c r="A971" s="3" t="s">
        <v>973</v>
      </c>
      <c r="B971" s="4" t="s">
        <v>1</v>
      </c>
      <c r="C971" s="4" t="s">
        <v>1</v>
      </c>
    </row>
    <row r="972" spans="1:3" ht="12.75">
      <c r="A972" s="3" t="s">
        <v>974</v>
      </c>
      <c r="B972" s="4" t="s">
        <v>1</v>
      </c>
      <c r="C972" s="4" t="s">
        <v>1</v>
      </c>
    </row>
    <row r="973" spans="1:3" ht="12.75">
      <c r="A973" s="3" t="s">
        <v>975</v>
      </c>
      <c r="B973" s="4" t="s">
        <v>1</v>
      </c>
      <c r="C973" s="4" t="s">
        <v>1</v>
      </c>
    </row>
    <row r="974" spans="1:3" ht="12.75">
      <c r="A974" s="3" t="s">
        <v>976</v>
      </c>
      <c r="B974" s="4" t="s">
        <v>1</v>
      </c>
      <c r="C974" s="4" t="s">
        <v>1</v>
      </c>
    </row>
    <row r="975" spans="1:3" ht="12.75">
      <c r="A975" s="3" t="s">
        <v>977</v>
      </c>
      <c r="B975" s="4" t="s">
        <v>1</v>
      </c>
      <c r="C975" s="4" t="s">
        <v>1</v>
      </c>
    </row>
    <row r="976" spans="1:3" ht="12.75">
      <c r="A976" s="3" t="s">
        <v>978</v>
      </c>
      <c r="B976" s="5">
        <v>6416</v>
      </c>
      <c r="C976" s="5">
        <v>25</v>
      </c>
    </row>
    <row r="977" spans="1:3" ht="12.75">
      <c r="A977" s="3" t="s">
        <v>979</v>
      </c>
      <c r="B977" s="5">
        <v>6416</v>
      </c>
      <c r="C977" s="5">
        <v>25</v>
      </c>
    </row>
    <row r="978" spans="1:3" ht="12.75">
      <c r="A978" s="3" t="s">
        <v>980</v>
      </c>
      <c r="B978" s="5">
        <v>6416</v>
      </c>
      <c r="C978" s="5">
        <v>25</v>
      </c>
    </row>
    <row r="979" spans="1:3" ht="12.75">
      <c r="A979" s="3" t="s">
        <v>981</v>
      </c>
      <c r="B979" s="4" t="s">
        <v>1</v>
      </c>
      <c r="C979" s="4" t="s">
        <v>1</v>
      </c>
    </row>
    <row r="980" spans="1:3" ht="12.75">
      <c r="A980" s="3" t="s">
        <v>982</v>
      </c>
      <c r="B980" s="4" t="s">
        <v>1</v>
      </c>
      <c r="C980" s="4" t="s">
        <v>1</v>
      </c>
    </row>
    <row r="981" spans="1:3" ht="12.75">
      <c r="A981" s="3" t="s">
        <v>983</v>
      </c>
      <c r="B981" s="4" t="s">
        <v>1</v>
      </c>
      <c r="C981" s="4" t="s">
        <v>1</v>
      </c>
    </row>
    <row r="982" spans="1:3" ht="12.75">
      <c r="A982" s="3" t="s">
        <v>984</v>
      </c>
      <c r="B982" s="4" t="s">
        <v>1</v>
      </c>
      <c r="C982" s="4" t="s">
        <v>1</v>
      </c>
    </row>
    <row r="983" spans="1:3" ht="12.75">
      <c r="A983" s="3" t="s">
        <v>985</v>
      </c>
      <c r="B983" s="4" t="s">
        <v>1</v>
      </c>
      <c r="C983" s="4" t="s">
        <v>1</v>
      </c>
    </row>
    <row r="984" spans="1:3" ht="12.75">
      <c r="A984" s="3" t="s">
        <v>986</v>
      </c>
      <c r="B984" s="4" t="s">
        <v>1</v>
      </c>
      <c r="C984" s="4" t="s">
        <v>1</v>
      </c>
    </row>
    <row r="985" spans="1:3" ht="12.75">
      <c r="A985" s="3" t="s">
        <v>987</v>
      </c>
      <c r="B985" s="4" t="s">
        <v>1</v>
      </c>
      <c r="C985" s="4" t="s">
        <v>1</v>
      </c>
    </row>
    <row r="986" spans="1:3" ht="12.75">
      <c r="A986" s="3" t="s">
        <v>988</v>
      </c>
      <c r="B986" s="4" t="s">
        <v>1</v>
      </c>
      <c r="C986" s="4" t="s">
        <v>1</v>
      </c>
    </row>
    <row r="987" spans="1:3" ht="12.75">
      <c r="A987" s="3" t="s">
        <v>989</v>
      </c>
      <c r="B987" s="4" t="s">
        <v>1</v>
      </c>
      <c r="C987" s="4" t="s">
        <v>1</v>
      </c>
    </row>
    <row r="988" spans="1:3" ht="12.75">
      <c r="A988" s="3" t="s">
        <v>990</v>
      </c>
      <c r="B988" s="4" t="s">
        <v>1</v>
      </c>
      <c r="C988" s="4" t="s">
        <v>1</v>
      </c>
    </row>
    <row r="989" spans="1:3" ht="12.75">
      <c r="A989" s="3" t="s">
        <v>991</v>
      </c>
      <c r="B989" s="4" t="s">
        <v>1</v>
      </c>
      <c r="C989" s="4" t="s">
        <v>1</v>
      </c>
    </row>
    <row r="990" spans="1:3" ht="12.75">
      <c r="A990" s="3" t="s">
        <v>992</v>
      </c>
      <c r="B990" s="4" t="s">
        <v>1</v>
      </c>
      <c r="C990" s="4" t="s">
        <v>1</v>
      </c>
    </row>
    <row r="991" spans="1:3" ht="12.75">
      <c r="A991" s="3" t="s">
        <v>993</v>
      </c>
      <c r="B991" s="5">
        <v>217074338</v>
      </c>
      <c r="C991" s="5">
        <v>892658</v>
      </c>
    </row>
    <row r="992" spans="1:3" ht="12.75">
      <c r="A992" s="3" t="s">
        <v>994</v>
      </c>
      <c r="B992" s="5">
        <v>97534443</v>
      </c>
      <c r="C992" s="5">
        <v>278154</v>
      </c>
    </row>
    <row r="993" spans="1:3" ht="12.75">
      <c r="A993" s="3" t="s">
        <v>995</v>
      </c>
      <c r="B993" s="5">
        <v>97506703</v>
      </c>
      <c r="C993" s="5">
        <v>278098</v>
      </c>
    </row>
    <row r="994" spans="1:3" ht="12.75">
      <c r="A994" s="3" t="s">
        <v>996</v>
      </c>
      <c r="B994" s="5">
        <v>97506703</v>
      </c>
      <c r="C994" s="5">
        <v>278098</v>
      </c>
    </row>
    <row r="995" spans="1:3" ht="12.75">
      <c r="A995" s="3" t="s">
        <v>997</v>
      </c>
      <c r="B995" s="4" t="s">
        <v>1</v>
      </c>
      <c r="C995" s="4" t="s">
        <v>1</v>
      </c>
    </row>
    <row r="996" spans="1:3" ht="12.75">
      <c r="A996" s="3" t="s">
        <v>998</v>
      </c>
      <c r="B996" s="4" t="s">
        <v>1</v>
      </c>
      <c r="C996" s="4" t="s">
        <v>1</v>
      </c>
    </row>
    <row r="997" spans="1:3" ht="12.75">
      <c r="A997" s="3" t="s">
        <v>999</v>
      </c>
      <c r="B997" s="5">
        <v>27738</v>
      </c>
      <c r="C997" s="5">
        <v>55</v>
      </c>
    </row>
    <row r="998" spans="1:3" ht="12.75">
      <c r="A998" s="3" t="s">
        <v>1000</v>
      </c>
      <c r="B998" s="5">
        <v>27738</v>
      </c>
      <c r="C998" s="5">
        <v>55</v>
      </c>
    </row>
    <row r="999" spans="1:3" ht="12.75">
      <c r="A999" s="3" t="s">
        <v>1001</v>
      </c>
      <c r="B999" s="4" t="s">
        <v>1</v>
      </c>
      <c r="C999" s="4" t="s">
        <v>1</v>
      </c>
    </row>
    <row r="1000" spans="1:3" ht="12.75">
      <c r="A1000" s="3" t="s">
        <v>1002</v>
      </c>
      <c r="B1000" s="4" t="s">
        <v>1</v>
      </c>
      <c r="C1000" s="4" t="s">
        <v>1</v>
      </c>
    </row>
    <row r="1001" spans="1:3" ht="12.75">
      <c r="A1001" s="3" t="s">
        <v>1003</v>
      </c>
      <c r="B1001" s="4" t="s">
        <v>1</v>
      </c>
      <c r="C1001" s="4" t="s">
        <v>1</v>
      </c>
    </row>
    <row r="1002" spans="1:3" ht="12.75">
      <c r="A1002" s="3" t="s">
        <v>1004</v>
      </c>
      <c r="B1002" s="4" t="s">
        <v>1</v>
      </c>
      <c r="C1002" s="4" t="s">
        <v>1</v>
      </c>
    </row>
    <row r="1003" spans="1:3" ht="12.75">
      <c r="A1003" s="3" t="s">
        <v>1005</v>
      </c>
      <c r="B1003" s="4" t="s">
        <v>1</v>
      </c>
      <c r="C1003" s="4" t="s">
        <v>1</v>
      </c>
    </row>
    <row r="1004" spans="1:3" ht="12.75">
      <c r="A1004" s="3" t="s">
        <v>1006</v>
      </c>
      <c r="B1004" s="4" t="s">
        <v>1</v>
      </c>
      <c r="C1004" s="4" t="s">
        <v>1</v>
      </c>
    </row>
    <row r="1005" spans="1:3" ht="12.75">
      <c r="A1005" s="3" t="s">
        <v>1007</v>
      </c>
      <c r="B1005" s="4" t="s">
        <v>1</v>
      </c>
      <c r="C1005" s="4" t="s">
        <v>1</v>
      </c>
    </row>
    <row r="1006" spans="1:3" ht="12.75">
      <c r="A1006" s="3" t="s">
        <v>1008</v>
      </c>
      <c r="B1006" s="4" t="s">
        <v>1</v>
      </c>
      <c r="C1006" s="4" t="s">
        <v>1</v>
      </c>
    </row>
    <row r="1007" spans="1:3" ht="12.75">
      <c r="A1007" s="3" t="s">
        <v>1009</v>
      </c>
      <c r="B1007" s="4" t="s">
        <v>1</v>
      </c>
      <c r="C1007" s="4" t="s">
        <v>1</v>
      </c>
    </row>
    <row r="1008" spans="1:3" ht="12.75">
      <c r="A1008" s="3" t="s">
        <v>1010</v>
      </c>
      <c r="B1008" s="4" t="s">
        <v>1</v>
      </c>
      <c r="C1008" s="4" t="s">
        <v>1</v>
      </c>
    </row>
    <row r="1009" spans="1:3" ht="12.75">
      <c r="A1009" s="3" t="s">
        <v>1011</v>
      </c>
      <c r="B1009" s="4" t="s">
        <v>1</v>
      </c>
      <c r="C1009" s="4" t="s">
        <v>1</v>
      </c>
    </row>
    <row r="1010" spans="1:3" ht="12.75">
      <c r="A1010" s="3" t="s">
        <v>1012</v>
      </c>
      <c r="B1010" s="5">
        <v>117596505</v>
      </c>
      <c r="C1010" s="5">
        <v>610621</v>
      </c>
    </row>
    <row r="1011" spans="1:3" ht="12.75">
      <c r="A1011" s="3" t="s">
        <v>1013</v>
      </c>
      <c r="B1011" s="5">
        <v>10228</v>
      </c>
      <c r="C1011" s="5">
        <v>3</v>
      </c>
    </row>
    <row r="1012" spans="1:3" ht="12.75">
      <c r="A1012" s="3" t="s">
        <v>1014</v>
      </c>
      <c r="B1012" s="5">
        <v>10228</v>
      </c>
      <c r="C1012" s="5">
        <v>3</v>
      </c>
    </row>
    <row r="1013" spans="1:3" ht="12.75">
      <c r="A1013" s="3" t="s">
        <v>1015</v>
      </c>
      <c r="B1013" s="5">
        <v>956056</v>
      </c>
      <c r="C1013" s="5">
        <v>3347</v>
      </c>
    </row>
    <row r="1014" spans="1:3" ht="12.75">
      <c r="A1014" s="3" t="s">
        <v>1016</v>
      </c>
      <c r="B1014" s="5">
        <v>956056</v>
      </c>
      <c r="C1014" s="5">
        <v>3347</v>
      </c>
    </row>
    <row r="1015" spans="1:3" ht="12.75">
      <c r="A1015" s="3" t="s">
        <v>1017</v>
      </c>
      <c r="B1015" s="5">
        <v>1061473</v>
      </c>
      <c r="C1015" s="5">
        <v>2250</v>
      </c>
    </row>
    <row r="1016" spans="1:3" ht="12.75">
      <c r="A1016" s="3" t="s">
        <v>1018</v>
      </c>
      <c r="B1016" s="5">
        <v>1061473</v>
      </c>
      <c r="C1016" s="5">
        <v>2250</v>
      </c>
    </row>
    <row r="1017" spans="1:3" ht="12.75">
      <c r="A1017" s="3" t="s">
        <v>1019</v>
      </c>
      <c r="B1017" s="5">
        <v>115568747</v>
      </c>
      <c r="C1017" s="5">
        <v>605019</v>
      </c>
    </row>
    <row r="1018" spans="1:3" ht="12.75">
      <c r="A1018" s="3" t="s">
        <v>1020</v>
      </c>
      <c r="B1018" s="5">
        <v>115568747</v>
      </c>
      <c r="C1018" s="5">
        <v>605019</v>
      </c>
    </row>
    <row r="1019" spans="1:3" ht="12.75">
      <c r="A1019" s="3" t="s">
        <v>1021</v>
      </c>
      <c r="B1019" s="4" t="s">
        <v>1</v>
      </c>
      <c r="C1019" s="4" t="s">
        <v>1</v>
      </c>
    </row>
    <row r="1020" spans="1:3" ht="12.75">
      <c r="A1020" s="3" t="s">
        <v>1022</v>
      </c>
      <c r="B1020" s="4" t="s">
        <v>1</v>
      </c>
      <c r="C1020" s="4" t="s">
        <v>1</v>
      </c>
    </row>
    <row r="1021" spans="1:3" ht="12.75">
      <c r="A1021" s="3" t="s">
        <v>1023</v>
      </c>
      <c r="B1021" s="4" t="s">
        <v>1</v>
      </c>
      <c r="C1021" s="4" t="s">
        <v>1</v>
      </c>
    </row>
    <row r="1022" spans="1:3" ht="12.75">
      <c r="A1022" s="3" t="s">
        <v>1024</v>
      </c>
      <c r="B1022" s="5">
        <v>384904</v>
      </c>
      <c r="C1022" s="5">
        <v>1049</v>
      </c>
    </row>
    <row r="1023" spans="1:3" ht="12.75">
      <c r="A1023" s="3" t="s">
        <v>1025</v>
      </c>
      <c r="B1023" s="4" t="s">
        <v>1</v>
      </c>
      <c r="C1023" s="4" t="s">
        <v>1</v>
      </c>
    </row>
    <row r="1024" spans="1:3" ht="12.75">
      <c r="A1024" s="3" t="s">
        <v>1026</v>
      </c>
      <c r="B1024" s="4" t="s">
        <v>1</v>
      </c>
      <c r="C1024" s="4" t="s">
        <v>1</v>
      </c>
    </row>
    <row r="1025" spans="1:3" ht="12.75">
      <c r="A1025" s="3" t="s">
        <v>1027</v>
      </c>
      <c r="B1025" s="4" t="s">
        <v>1</v>
      </c>
      <c r="C1025" s="4" t="s">
        <v>1</v>
      </c>
    </row>
    <row r="1026" spans="1:3" ht="12.75">
      <c r="A1026" s="3" t="s">
        <v>1028</v>
      </c>
      <c r="B1026" s="4" t="s">
        <v>1</v>
      </c>
      <c r="C1026" s="4" t="s">
        <v>1</v>
      </c>
    </row>
    <row r="1027" spans="1:3" ht="12.75">
      <c r="A1027" s="3" t="s">
        <v>1029</v>
      </c>
      <c r="B1027" s="5">
        <v>53</v>
      </c>
      <c r="C1027" s="5">
        <v>0</v>
      </c>
    </row>
    <row r="1028" spans="1:3" ht="12.75">
      <c r="A1028" s="3" t="s">
        <v>1030</v>
      </c>
      <c r="B1028" s="5">
        <v>53</v>
      </c>
      <c r="C1028" s="5">
        <v>0</v>
      </c>
    </row>
    <row r="1029" spans="1:3" ht="12.75">
      <c r="A1029" s="3" t="s">
        <v>1031</v>
      </c>
      <c r="B1029" s="4" t="s">
        <v>1</v>
      </c>
      <c r="C1029" s="4" t="s">
        <v>1</v>
      </c>
    </row>
    <row r="1030" spans="1:3" ht="12.75">
      <c r="A1030" s="3" t="s">
        <v>1032</v>
      </c>
      <c r="B1030" s="4" t="s">
        <v>1</v>
      </c>
      <c r="C1030" s="4" t="s">
        <v>1</v>
      </c>
    </row>
    <row r="1031" spans="1:3" ht="12.75">
      <c r="A1031" s="3" t="s">
        <v>1033</v>
      </c>
      <c r="B1031" s="4" t="s">
        <v>1</v>
      </c>
      <c r="C1031" s="4" t="s">
        <v>1</v>
      </c>
    </row>
    <row r="1032" spans="1:3" ht="12.75">
      <c r="A1032" s="3" t="s">
        <v>1034</v>
      </c>
      <c r="B1032" s="4" t="s">
        <v>1</v>
      </c>
      <c r="C1032" s="4" t="s">
        <v>1</v>
      </c>
    </row>
    <row r="1033" spans="1:3" ht="12.75">
      <c r="A1033" s="3" t="s">
        <v>1035</v>
      </c>
      <c r="B1033" s="4" t="s">
        <v>1</v>
      </c>
      <c r="C1033" s="4" t="s">
        <v>1</v>
      </c>
    </row>
    <row r="1034" spans="1:3" ht="12.75">
      <c r="A1034" s="3" t="s">
        <v>1036</v>
      </c>
      <c r="B1034" s="4" t="s">
        <v>1</v>
      </c>
      <c r="C1034" s="4" t="s">
        <v>1</v>
      </c>
    </row>
    <row r="1035" spans="1:3" ht="12.75">
      <c r="A1035" s="3" t="s">
        <v>1037</v>
      </c>
      <c r="B1035" s="4" t="s">
        <v>1</v>
      </c>
      <c r="C1035" s="4" t="s">
        <v>1</v>
      </c>
    </row>
    <row r="1036" spans="1:3" ht="12.75">
      <c r="A1036" s="3" t="s">
        <v>1038</v>
      </c>
      <c r="B1036" s="5">
        <v>383450</v>
      </c>
      <c r="C1036" s="5">
        <v>1048</v>
      </c>
    </row>
    <row r="1037" spans="1:3" ht="12.75">
      <c r="A1037" s="3" t="s">
        <v>1039</v>
      </c>
      <c r="B1037" s="4" t="s">
        <v>1</v>
      </c>
      <c r="C1037" s="4" t="s">
        <v>1</v>
      </c>
    </row>
    <row r="1038" spans="1:3" ht="12.75">
      <c r="A1038" s="3" t="s">
        <v>1040</v>
      </c>
      <c r="B1038" s="5">
        <v>383450</v>
      </c>
      <c r="C1038" s="5">
        <v>1048</v>
      </c>
    </row>
    <row r="1039" spans="1:3" ht="12.75">
      <c r="A1039" s="3" t="s">
        <v>1041</v>
      </c>
      <c r="B1039" s="5">
        <v>1401</v>
      </c>
      <c r="C1039" s="5">
        <v>2</v>
      </c>
    </row>
    <row r="1040" spans="1:3" ht="12.75">
      <c r="A1040" s="3" t="s">
        <v>1042</v>
      </c>
      <c r="B1040" s="5">
        <v>1401</v>
      </c>
      <c r="C1040" s="5">
        <v>2</v>
      </c>
    </row>
    <row r="1041" spans="1:3" ht="12.75">
      <c r="A1041" s="3" t="s">
        <v>1043</v>
      </c>
      <c r="B1041" s="4" t="s">
        <v>1</v>
      </c>
      <c r="C1041" s="4" t="s">
        <v>1</v>
      </c>
    </row>
    <row r="1042" spans="1:3" ht="12.75">
      <c r="A1042" s="3" t="s">
        <v>1044</v>
      </c>
      <c r="B1042" s="4" t="s">
        <v>1</v>
      </c>
      <c r="C1042" s="4" t="s">
        <v>1</v>
      </c>
    </row>
    <row r="1043" spans="1:3" ht="12.75">
      <c r="A1043" s="3" t="s">
        <v>1045</v>
      </c>
      <c r="B1043" s="4" t="s">
        <v>1</v>
      </c>
      <c r="C1043" s="4" t="s">
        <v>1</v>
      </c>
    </row>
    <row r="1044" spans="1:3" ht="12.75">
      <c r="A1044" s="3" t="s">
        <v>1046</v>
      </c>
      <c r="B1044" s="4" t="s">
        <v>1</v>
      </c>
      <c r="C1044" s="4" t="s">
        <v>1</v>
      </c>
    </row>
    <row r="1045" spans="1:3" ht="12.75">
      <c r="A1045" s="3" t="s">
        <v>1047</v>
      </c>
      <c r="B1045" s="4" t="s">
        <v>1</v>
      </c>
      <c r="C1045" s="4" t="s">
        <v>1</v>
      </c>
    </row>
    <row r="1046" spans="1:3" ht="12.75">
      <c r="A1046" s="3" t="s">
        <v>1048</v>
      </c>
      <c r="B1046" s="4" t="s">
        <v>1</v>
      </c>
      <c r="C1046" s="4" t="s">
        <v>1</v>
      </c>
    </row>
    <row r="1047" spans="1:3" ht="12.75">
      <c r="A1047" s="3" t="s">
        <v>1049</v>
      </c>
      <c r="B1047" s="4" t="s">
        <v>1</v>
      </c>
      <c r="C1047" s="4" t="s">
        <v>1</v>
      </c>
    </row>
    <row r="1048" spans="1:3" ht="12.75">
      <c r="A1048" s="3" t="s">
        <v>1050</v>
      </c>
      <c r="B1048" s="4" t="s">
        <v>1</v>
      </c>
      <c r="C1048" s="4" t="s">
        <v>1</v>
      </c>
    </row>
    <row r="1049" spans="1:3" ht="12.75">
      <c r="A1049" s="3" t="s">
        <v>1051</v>
      </c>
      <c r="B1049" s="4" t="s">
        <v>1</v>
      </c>
      <c r="C1049" s="4" t="s">
        <v>1</v>
      </c>
    </row>
    <row r="1050" spans="1:3" ht="12.75">
      <c r="A1050" s="3" t="s">
        <v>1052</v>
      </c>
      <c r="B1050" s="4" t="s">
        <v>1</v>
      </c>
      <c r="C1050" s="4" t="s">
        <v>1</v>
      </c>
    </row>
    <row r="1051" spans="1:3" ht="12.75">
      <c r="A1051" s="3" t="s">
        <v>1053</v>
      </c>
      <c r="B1051" s="4" t="s">
        <v>1</v>
      </c>
      <c r="C1051" s="4" t="s">
        <v>1</v>
      </c>
    </row>
    <row r="1052" spans="1:3" ht="12.75">
      <c r="A1052" s="3" t="s">
        <v>1054</v>
      </c>
      <c r="B1052" s="4" t="s">
        <v>1</v>
      </c>
      <c r="C1052" s="4" t="s">
        <v>1</v>
      </c>
    </row>
    <row r="1053" spans="1:3" ht="12.75">
      <c r="A1053" s="3" t="s">
        <v>1055</v>
      </c>
      <c r="B1053" s="4" t="s">
        <v>1</v>
      </c>
      <c r="C1053" s="4" t="s">
        <v>1</v>
      </c>
    </row>
    <row r="1054" spans="1:3" ht="12.75">
      <c r="A1054" s="3" t="s">
        <v>1056</v>
      </c>
      <c r="B1054" s="4" t="s">
        <v>1</v>
      </c>
      <c r="C1054" s="4" t="s">
        <v>1</v>
      </c>
    </row>
    <row r="1055" spans="1:3" ht="12.75">
      <c r="A1055" s="3" t="s">
        <v>1057</v>
      </c>
      <c r="B1055" s="4" t="s">
        <v>1</v>
      </c>
      <c r="C1055" s="4" t="s">
        <v>1</v>
      </c>
    </row>
    <row r="1056" spans="1:3" ht="12.75">
      <c r="A1056" s="3" t="s">
        <v>1058</v>
      </c>
      <c r="B1056" s="4" t="s">
        <v>1</v>
      </c>
      <c r="C1056" s="4" t="s">
        <v>1</v>
      </c>
    </row>
    <row r="1057" spans="1:3" ht="12.75">
      <c r="A1057" s="3" t="s">
        <v>1059</v>
      </c>
      <c r="B1057" s="4" t="s">
        <v>1</v>
      </c>
      <c r="C1057" s="4" t="s">
        <v>1</v>
      </c>
    </row>
    <row r="1058" spans="1:3" ht="12.75">
      <c r="A1058" s="3" t="s">
        <v>1060</v>
      </c>
      <c r="B1058" s="4" t="s">
        <v>1</v>
      </c>
      <c r="C1058" s="4" t="s">
        <v>1</v>
      </c>
    </row>
    <row r="1059" spans="1:3" ht="12.75">
      <c r="A1059" s="3" t="s">
        <v>1061</v>
      </c>
      <c r="B1059" s="4" t="s">
        <v>1</v>
      </c>
      <c r="C1059" s="4" t="s">
        <v>1</v>
      </c>
    </row>
    <row r="1060" spans="1:3" ht="12.75">
      <c r="A1060" s="3" t="s">
        <v>1062</v>
      </c>
      <c r="B1060" s="4" t="s">
        <v>1</v>
      </c>
      <c r="C1060" s="4" t="s">
        <v>1</v>
      </c>
    </row>
    <row r="1061" spans="1:3" ht="12.75">
      <c r="A1061" s="3" t="s">
        <v>1063</v>
      </c>
      <c r="B1061" s="4" t="s">
        <v>1</v>
      </c>
      <c r="C1061" s="4" t="s">
        <v>1</v>
      </c>
    </row>
    <row r="1062" spans="1:3" ht="12.75">
      <c r="A1062" s="3" t="s">
        <v>1064</v>
      </c>
      <c r="B1062" s="4" t="s">
        <v>1</v>
      </c>
      <c r="C1062" s="4" t="s">
        <v>1</v>
      </c>
    </row>
    <row r="1063" spans="1:3" ht="12.75">
      <c r="A1063" s="3" t="s">
        <v>1065</v>
      </c>
      <c r="B1063" s="4" t="s">
        <v>1</v>
      </c>
      <c r="C1063" s="4" t="s">
        <v>1</v>
      </c>
    </row>
    <row r="1064" spans="1:3" ht="12.75">
      <c r="A1064" s="3" t="s">
        <v>1066</v>
      </c>
      <c r="B1064" s="4" t="s">
        <v>1</v>
      </c>
      <c r="C1064" s="4" t="s">
        <v>1</v>
      </c>
    </row>
    <row r="1065" spans="1:3" ht="12.75">
      <c r="A1065" s="3" t="s">
        <v>1067</v>
      </c>
      <c r="B1065" s="4" t="s">
        <v>1</v>
      </c>
      <c r="C1065" s="4" t="s">
        <v>1</v>
      </c>
    </row>
    <row r="1066" spans="1:3" ht="12.75">
      <c r="A1066" s="3" t="s">
        <v>1068</v>
      </c>
      <c r="B1066" s="4" t="s">
        <v>1</v>
      </c>
      <c r="C1066" s="4" t="s">
        <v>1</v>
      </c>
    </row>
    <row r="1067" spans="1:3" ht="12.75">
      <c r="A1067" s="3" t="s">
        <v>1069</v>
      </c>
      <c r="B1067" s="4" t="s">
        <v>1</v>
      </c>
      <c r="C1067" s="4" t="s">
        <v>1</v>
      </c>
    </row>
    <row r="1068" spans="1:3" ht="12.75">
      <c r="A1068" s="3" t="s">
        <v>1070</v>
      </c>
      <c r="B1068" s="4" t="s">
        <v>1</v>
      </c>
      <c r="C1068" s="4" t="s">
        <v>1</v>
      </c>
    </row>
    <row r="1069" spans="1:3" ht="12.75">
      <c r="A1069" s="3" t="s">
        <v>1071</v>
      </c>
      <c r="B1069" s="4" t="s">
        <v>1</v>
      </c>
      <c r="C1069" s="4" t="s">
        <v>1</v>
      </c>
    </row>
    <row r="1070" spans="1:3" ht="12.75">
      <c r="A1070" s="3" t="s">
        <v>1072</v>
      </c>
      <c r="B1070" s="4" t="s">
        <v>1</v>
      </c>
      <c r="C1070" s="4" t="s">
        <v>1</v>
      </c>
    </row>
    <row r="1071" spans="1:3" ht="12.75">
      <c r="A1071" s="3" t="s">
        <v>1073</v>
      </c>
      <c r="B1071" s="4" t="s">
        <v>1</v>
      </c>
      <c r="C1071" s="4" t="s">
        <v>1</v>
      </c>
    </row>
    <row r="1072" spans="1:3" ht="12.75">
      <c r="A1072" s="3" t="s">
        <v>1074</v>
      </c>
      <c r="B1072" s="4" t="s">
        <v>1</v>
      </c>
      <c r="C1072" s="4" t="s">
        <v>1</v>
      </c>
    </row>
    <row r="1073" spans="1:3" ht="12.75">
      <c r="A1073" s="3" t="s">
        <v>1075</v>
      </c>
      <c r="B1073" s="4" t="s">
        <v>1</v>
      </c>
      <c r="C1073" s="4" t="s">
        <v>1</v>
      </c>
    </row>
    <row r="1074" spans="1:3" ht="12.75">
      <c r="A1074" s="3" t="s">
        <v>1076</v>
      </c>
      <c r="B1074" s="4" t="s">
        <v>1</v>
      </c>
      <c r="C1074" s="4" t="s">
        <v>1</v>
      </c>
    </row>
    <row r="1075" spans="1:3" ht="12.75">
      <c r="A1075" s="3" t="s">
        <v>1077</v>
      </c>
      <c r="B1075" s="4" t="s">
        <v>1</v>
      </c>
      <c r="C1075" s="4" t="s">
        <v>1</v>
      </c>
    </row>
    <row r="1076" spans="1:3" ht="12.75">
      <c r="A1076" s="3" t="s">
        <v>1078</v>
      </c>
      <c r="B1076" s="4" t="s">
        <v>1</v>
      </c>
      <c r="C1076" s="4" t="s">
        <v>1</v>
      </c>
    </row>
    <row r="1077" spans="1:3" ht="12.75">
      <c r="A1077" s="3" t="s">
        <v>1079</v>
      </c>
      <c r="B1077" s="4" t="s">
        <v>1</v>
      </c>
      <c r="C1077" s="4" t="s">
        <v>1</v>
      </c>
    </row>
    <row r="1078" spans="1:3" ht="12.75">
      <c r="A1078" s="3" t="s">
        <v>1080</v>
      </c>
      <c r="B1078" s="4" t="s">
        <v>1</v>
      </c>
      <c r="C1078" s="4" t="s">
        <v>1</v>
      </c>
    </row>
    <row r="1079" spans="1:3" ht="12.75">
      <c r="A1079" s="3" t="s">
        <v>1081</v>
      </c>
      <c r="B1079" s="4" t="s">
        <v>1</v>
      </c>
      <c r="C1079" s="4" t="s">
        <v>1</v>
      </c>
    </row>
    <row r="1080" spans="1:3" ht="12.75">
      <c r="A1080" s="3" t="s">
        <v>1082</v>
      </c>
      <c r="B1080" s="4" t="s">
        <v>1</v>
      </c>
      <c r="C1080" s="4" t="s">
        <v>1</v>
      </c>
    </row>
    <row r="1081" spans="1:3" ht="12.75">
      <c r="A1081" s="3" t="s">
        <v>1083</v>
      </c>
      <c r="B1081" s="4" t="s">
        <v>1</v>
      </c>
      <c r="C1081" s="4" t="s">
        <v>1</v>
      </c>
    </row>
    <row r="1082" spans="1:3" ht="12.75">
      <c r="A1082" s="3" t="s">
        <v>1084</v>
      </c>
      <c r="B1082" s="4" t="s">
        <v>1</v>
      </c>
      <c r="C1082" s="4" t="s">
        <v>1</v>
      </c>
    </row>
    <row r="1083" spans="1:3" ht="12.75">
      <c r="A1083" s="3" t="s">
        <v>1085</v>
      </c>
      <c r="B1083" s="4" t="s">
        <v>1</v>
      </c>
      <c r="C1083" s="4" t="s">
        <v>1</v>
      </c>
    </row>
    <row r="1084" spans="1:3" ht="12.75">
      <c r="A1084" s="3" t="s">
        <v>1086</v>
      </c>
      <c r="B1084" s="4" t="s">
        <v>1</v>
      </c>
      <c r="C1084" s="4" t="s">
        <v>1</v>
      </c>
    </row>
    <row r="1085" spans="1:3" ht="12.75">
      <c r="A1085" s="3" t="s">
        <v>1087</v>
      </c>
      <c r="B1085" s="4" t="s">
        <v>1</v>
      </c>
      <c r="C1085" s="4" t="s">
        <v>1</v>
      </c>
    </row>
    <row r="1086" spans="1:3" ht="12.75">
      <c r="A1086" s="3" t="s">
        <v>1088</v>
      </c>
      <c r="B1086" s="4" t="s">
        <v>1</v>
      </c>
      <c r="C1086" s="4" t="s">
        <v>1</v>
      </c>
    </row>
    <row r="1087" spans="1:3" ht="12.75">
      <c r="A1087" s="3" t="s">
        <v>1089</v>
      </c>
      <c r="B1087" s="5">
        <v>5456</v>
      </c>
      <c r="C1087" s="5">
        <v>22</v>
      </c>
    </row>
    <row r="1088" spans="1:3" ht="12.75">
      <c r="A1088" s="3" t="s">
        <v>1090</v>
      </c>
      <c r="B1088" s="4" t="s">
        <v>1</v>
      </c>
      <c r="C1088" s="4" t="s">
        <v>1</v>
      </c>
    </row>
    <row r="1089" spans="1:3" ht="12.75">
      <c r="A1089" s="3" t="s">
        <v>1091</v>
      </c>
      <c r="B1089" s="4" t="s">
        <v>1</v>
      </c>
      <c r="C1089" s="4" t="s">
        <v>1</v>
      </c>
    </row>
    <row r="1090" spans="1:3" ht="12.75">
      <c r="A1090" s="3" t="s">
        <v>1092</v>
      </c>
      <c r="B1090" s="4" t="s">
        <v>1</v>
      </c>
      <c r="C1090" s="4" t="s">
        <v>1</v>
      </c>
    </row>
    <row r="1091" spans="1:3" ht="12.75">
      <c r="A1091" s="3" t="s">
        <v>1093</v>
      </c>
      <c r="B1091" s="4" t="s">
        <v>1</v>
      </c>
      <c r="C1091" s="4" t="s">
        <v>1</v>
      </c>
    </row>
    <row r="1092" spans="1:3" ht="12.75">
      <c r="A1092" s="3" t="s">
        <v>1094</v>
      </c>
      <c r="B1092" s="4" t="s">
        <v>1</v>
      </c>
      <c r="C1092" s="4" t="s">
        <v>1</v>
      </c>
    </row>
    <row r="1093" spans="1:3" ht="12.75">
      <c r="A1093" s="3" t="s">
        <v>1095</v>
      </c>
      <c r="B1093" s="4" t="s">
        <v>1</v>
      </c>
      <c r="C1093" s="4" t="s">
        <v>1</v>
      </c>
    </row>
    <row r="1094" spans="1:3" ht="12.75">
      <c r="A1094" s="3" t="s">
        <v>1096</v>
      </c>
      <c r="B1094" s="5">
        <v>5456</v>
      </c>
      <c r="C1094" s="5">
        <v>22</v>
      </c>
    </row>
    <row r="1095" spans="1:3" ht="12.75">
      <c r="A1095" s="3" t="s">
        <v>1097</v>
      </c>
      <c r="B1095" s="5">
        <v>5456</v>
      </c>
      <c r="C1095" s="5">
        <v>22</v>
      </c>
    </row>
    <row r="1096" spans="1:3" ht="12.75">
      <c r="A1096" s="3" t="s">
        <v>1098</v>
      </c>
      <c r="B1096" s="4" t="s">
        <v>1</v>
      </c>
      <c r="C1096" s="4" t="s">
        <v>1</v>
      </c>
    </row>
    <row r="1097" spans="1:3" ht="12.75">
      <c r="A1097" s="3" t="s">
        <v>1099</v>
      </c>
      <c r="B1097" s="4" t="s">
        <v>1</v>
      </c>
      <c r="C1097" s="4" t="s">
        <v>1</v>
      </c>
    </row>
    <row r="1098" spans="1:3" ht="12.75">
      <c r="A1098" s="3" t="s">
        <v>1100</v>
      </c>
      <c r="B1098" s="4" t="s">
        <v>1</v>
      </c>
      <c r="C1098" s="4" t="s">
        <v>1</v>
      </c>
    </row>
    <row r="1099" spans="1:3" ht="12.75">
      <c r="A1099" s="3" t="s">
        <v>1101</v>
      </c>
      <c r="B1099" s="4" t="s">
        <v>1</v>
      </c>
      <c r="C1099" s="4" t="s">
        <v>1</v>
      </c>
    </row>
    <row r="1100" spans="1:3" ht="12.75">
      <c r="A1100" s="3" t="s">
        <v>1102</v>
      </c>
      <c r="B1100" s="4" t="s">
        <v>1</v>
      </c>
      <c r="C1100" s="4" t="s">
        <v>1</v>
      </c>
    </row>
    <row r="1101" spans="1:3" ht="12.75">
      <c r="A1101" s="3" t="s">
        <v>1103</v>
      </c>
      <c r="B1101" s="4" t="s">
        <v>1</v>
      </c>
      <c r="C1101" s="4" t="s">
        <v>1</v>
      </c>
    </row>
    <row r="1102" spans="1:3" ht="12.75">
      <c r="A1102" s="3" t="s">
        <v>1104</v>
      </c>
      <c r="B1102" s="4" t="s">
        <v>1</v>
      </c>
      <c r="C1102" s="4" t="s">
        <v>1</v>
      </c>
    </row>
    <row r="1103" spans="1:3" ht="12.75">
      <c r="A1103" s="3" t="s">
        <v>1105</v>
      </c>
      <c r="B1103" s="4" t="s">
        <v>1</v>
      </c>
      <c r="C1103" s="4" t="s">
        <v>1</v>
      </c>
    </row>
    <row r="1104" spans="1:3" ht="12.75">
      <c r="A1104" s="3" t="s">
        <v>1106</v>
      </c>
      <c r="B1104" s="4" t="s">
        <v>1</v>
      </c>
      <c r="C1104" s="4" t="s">
        <v>1</v>
      </c>
    </row>
    <row r="1105" spans="1:3" ht="12.75">
      <c r="A1105" s="3" t="s">
        <v>1107</v>
      </c>
      <c r="B1105" s="4" t="s">
        <v>1</v>
      </c>
      <c r="C1105" s="4" t="s">
        <v>1</v>
      </c>
    </row>
    <row r="1106" spans="1:3" ht="12.75">
      <c r="A1106" s="3" t="s">
        <v>1108</v>
      </c>
      <c r="B1106" s="4" t="s">
        <v>1</v>
      </c>
      <c r="C1106" s="4" t="s">
        <v>1</v>
      </c>
    </row>
    <row r="1107" spans="1:3" ht="12.75">
      <c r="A1107" s="3" t="s">
        <v>1109</v>
      </c>
      <c r="B1107" s="4" t="s">
        <v>1</v>
      </c>
      <c r="C1107" s="4" t="s">
        <v>1</v>
      </c>
    </row>
    <row r="1108" spans="1:3" ht="12.75">
      <c r="A1108" s="3" t="s">
        <v>1110</v>
      </c>
      <c r="B1108" s="4" t="s">
        <v>1</v>
      </c>
      <c r="C1108" s="4" t="s">
        <v>1</v>
      </c>
    </row>
    <row r="1109" spans="1:3" ht="12.75">
      <c r="A1109" s="3" t="s">
        <v>1111</v>
      </c>
      <c r="B1109" s="4" t="s">
        <v>1</v>
      </c>
      <c r="C1109" s="4" t="s">
        <v>1</v>
      </c>
    </row>
    <row r="1110" spans="1:3" ht="12.75">
      <c r="A1110" s="3" t="s">
        <v>1112</v>
      </c>
      <c r="B1110" s="4" t="s">
        <v>1</v>
      </c>
      <c r="C1110" s="4" t="s">
        <v>1</v>
      </c>
    </row>
    <row r="1111" spans="1:3" ht="12.75">
      <c r="A1111" s="3" t="s">
        <v>1113</v>
      </c>
      <c r="B1111" s="4" t="s">
        <v>1</v>
      </c>
      <c r="C1111" s="4" t="s">
        <v>1</v>
      </c>
    </row>
    <row r="1112" spans="1:3" ht="12.75">
      <c r="A1112" s="3" t="s">
        <v>1114</v>
      </c>
      <c r="B1112" s="4" t="s">
        <v>1</v>
      </c>
      <c r="C1112" s="4" t="s">
        <v>1</v>
      </c>
    </row>
    <row r="1113" spans="1:3" ht="12.75">
      <c r="A1113" s="3" t="s">
        <v>1115</v>
      </c>
      <c r="B1113" s="4" t="s">
        <v>1</v>
      </c>
      <c r="C1113" s="4" t="s">
        <v>1</v>
      </c>
    </row>
    <row r="1114" spans="1:3" ht="12.75">
      <c r="A1114" s="3" t="s">
        <v>1116</v>
      </c>
      <c r="B1114" s="4" t="s">
        <v>1</v>
      </c>
      <c r="C1114" s="4" t="s">
        <v>1</v>
      </c>
    </row>
    <row r="1115" spans="1:3" ht="12.75">
      <c r="A1115" s="3" t="s">
        <v>1117</v>
      </c>
      <c r="B1115" s="4" t="s">
        <v>1</v>
      </c>
      <c r="C1115" s="4" t="s">
        <v>1</v>
      </c>
    </row>
    <row r="1116" spans="1:3" ht="12.75">
      <c r="A1116" s="3" t="s">
        <v>1118</v>
      </c>
      <c r="B1116" s="4" t="s">
        <v>1</v>
      </c>
      <c r="C1116" s="4" t="s">
        <v>1</v>
      </c>
    </row>
    <row r="1117" spans="1:3" ht="12.75">
      <c r="A1117" s="3" t="s">
        <v>1119</v>
      </c>
      <c r="B1117" s="4" t="s">
        <v>1</v>
      </c>
      <c r="C1117" s="4" t="s">
        <v>1</v>
      </c>
    </row>
    <row r="1118" spans="1:3" ht="12.75">
      <c r="A1118" s="3" t="s">
        <v>1120</v>
      </c>
      <c r="B1118" s="4" t="s">
        <v>1</v>
      </c>
      <c r="C1118" s="4" t="s">
        <v>1</v>
      </c>
    </row>
    <row r="1119" spans="1:3" ht="12.75">
      <c r="A1119" s="3" t="s">
        <v>1121</v>
      </c>
      <c r="B1119" s="4" t="s">
        <v>1</v>
      </c>
      <c r="C1119" s="4" t="s">
        <v>1</v>
      </c>
    </row>
    <row r="1120" spans="1:3" ht="12.75">
      <c r="A1120" s="3" t="s">
        <v>1122</v>
      </c>
      <c r="B1120" s="4" t="s">
        <v>1</v>
      </c>
      <c r="C1120" s="4" t="s">
        <v>1</v>
      </c>
    </row>
    <row r="1121" spans="1:3" ht="12.75">
      <c r="A1121" s="3" t="s">
        <v>1123</v>
      </c>
      <c r="B1121" s="5">
        <v>1553033</v>
      </c>
      <c r="C1121" s="5">
        <v>2809</v>
      </c>
    </row>
    <row r="1122" spans="1:3" ht="12.75">
      <c r="A1122" s="3" t="s">
        <v>1124</v>
      </c>
      <c r="B1122" s="4" t="s">
        <v>1</v>
      </c>
      <c r="C1122" s="4" t="s">
        <v>1</v>
      </c>
    </row>
    <row r="1123" spans="1:3" ht="12.75">
      <c r="A1123" s="3" t="s">
        <v>1125</v>
      </c>
      <c r="B1123" s="4" t="s">
        <v>1</v>
      </c>
      <c r="C1123" s="4" t="s">
        <v>1</v>
      </c>
    </row>
    <row r="1124" spans="1:3" ht="12.75">
      <c r="A1124" s="3" t="s">
        <v>1126</v>
      </c>
      <c r="B1124" s="4" t="s">
        <v>1</v>
      </c>
      <c r="C1124" s="4" t="s">
        <v>1</v>
      </c>
    </row>
    <row r="1125" spans="1:3" ht="12.75">
      <c r="A1125" s="3" t="s">
        <v>1127</v>
      </c>
      <c r="B1125" s="4" t="s">
        <v>1</v>
      </c>
      <c r="C1125" s="4" t="s">
        <v>1</v>
      </c>
    </row>
    <row r="1126" spans="1:3" ht="12.75">
      <c r="A1126" s="3" t="s">
        <v>1128</v>
      </c>
      <c r="B1126" s="4" t="s">
        <v>1</v>
      </c>
      <c r="C1126" s="4" t="s">
        <v>1</v>
      </c>
    </row>
    <row r="1127" spans="1:3" ht="12.75">
      <c r="A1127" s="3" t="s">
        <v>1129</v>
      </c>
      <c r="B1127" s="4" t="s">
        <v>1</v>
      </c>
      <c r="C1127" s="4" t="s">
        <v>1</v>
      </c>
    </row>
    <row r="1128" spans="1:3" ht="12.75">
      <c r="A1128" s="3" t="s">
        <v>1130</v>
      </c>
      <c r="B1128" s="4" t="s">
        <v>1</v>
      </c>
      <c r="C1128" s="4" t="s">
        <v>1</v>
      </c>
    </row>
    <row r="1129" spans="1:3" ht="12.75">
      <c r="A1129" s="3" t="s">
        <v>1131</v>
      </c>
      <c r="B1129" s="4" t="s">
        <v>1</v>
      </c>
      <c r="C1129" s="4" t="s">
        <v>1</v>
      </c>
    </row>
    <row r="1130" spans="1:3" ht="12.75">
      <c r="A1130" s="3" t="s">
        <v>1132</v>
      </c>
      <c r="B1130" s="4" t="s">
        <v>1</v>
      </c>
      <c r="C1130" s="4" t="s">
        <v>1</v>
      </c>
    </row>
    <row r="1131" spans="1:3" ht="12.75">
      <c r="A1131" s="3" t="s">
        <v>1133</v>
      </c>
      <c r="B1131" s="4" t="s">
        <v>1</v>
      </c>
      <c r="C1131" s="4" t="s">
        <v>1</v>
      </c>
    </row>
    <row r="1132" spans="1:3" ht="12.75">
      <c r="A1132" s="3" t="s">
        <v>1134</v>
      </c>
      <c r="B1132" s="4" t="s">
        <v>1</v>
      </c>
      <c r="C1132" s="4" t="s">
        <v>1</v>
      </c>
    </row>
    <row r="1133" spans="1:3" ht="12.75">
      <c r="A1133" s="3" t="s">
        <v>1135</v>
      </c>
      <c r="B1133" s="4" t="s">
        <v>1</v>
      </c>
      <c r="C1133" s="4" t="s">
        <v>1</v>
      </c>
    </row>
    <row r="1134" spans="1:3" ht="12.75">
      <c r="A1134" s="3" t="s">
        <v>1136</v>
      </c>
      <c r="B1134" s="4" t="s">
        <v>1</v>
      </c>
      <c r="C1134" s="4" t="s">
        <v>1</v>
      </c>
    </row>
    <row r="1135" spans="1:3" ht="12.75">
      <c r="A1135" s="3" t="s">
        <v>1137</v>
      </c>
      <c r="B1135" s="4" t="s">
        <v>1</v>
      </c>
      <c r="C1135" s="4" t="s">
        <v>1</v>
      </c>
    </row>
    <row r="1136" spans="1:3" ht="12.75">
      <c r="A1136" s="3" t="s">
        <v>1138</v>
      </c>
      <c r="B1136" s="4" t="s">
        <v>1</v>
      </c>
      <c r="C1136" s="4" t="s">
        <v>1</v>
      </c>
    </row>
    <row r="1137" spans="1:3" ht="12.75">
      <c r="A1137" s="3" t="s">
        <v>1139</v>
      </c>
      <c r="B1137" s="4" t="s">
        <v>1</v>
      </c>
      <c r="C1137" s="4" t="s">
        <v>1</v>
      </c>
    </row>
    <row r="1138" spans="1:3" ht="12.75">
      <c r="A1138" s="3" t="s">
        <v>1140</v>
      </c>
      <c r="B1138" s="4" t="s">
        <v>1</v>
      </c>
      <c r="C1138" s="4" t="s">
        <v>1</v>
      </c>
    </row>
    <row r="1139" spans="1:3" ht="12.75">
      <c r="A1139" s="3" t="s">
        <v>1141</v>
      </c>
      <c r="B1139" s="4" t="s">
        <v>1</v>
      </c>
      <c r="C1139" s="4" t="s">
        <v>1</v>
      </c>
    </row>
    <row r="1140" spans="1:3" ht="12.75">
      <c r="A1140" s="3" t="s">
        <v>1142</v>
      </c>
      <c r="B1140" s="4" t="s">
        <v>1</v>
      </c>
      <c r="C1140" s="4" t="s">
        <v>1</v>
      </c>
    </row>
    <row r="1141" spans="1:3" ht="12.75">
      <c r="A1141" s="3" t="s">
        <v>1143</v>
      </c>
      <c r="B1141" s="4" t="s">
        <v>1</v>
      </c>
      <c r="C1141" s="4" t="s">
        <v>1</v>
      </c>
    </row>
    <row r="1142" spans="1:3" ht="12.75">
      <c r="A1142" s="3" t="s">
        <v>1144</v>
      </c>
      <c r="B1142" s="4" t="s">
        <v>1</v>
      </c>
      <c r="C1142" s="4" t="s">
        <v>1</v>
      </c>
    </row>
    <row r="1143" spans="1:3" ht="12.75">
      <c r="A1143" s="3" t="s">
        <v>1145</v>
      </c>
      <c r="B1143" s="5">
        <v>12635</v>
      </c>
      <c r="C1143" s="5">
        <v>17</v>
      </c>
    </row>
    <row r="1144" spans="1:3" ht="12.75">
      <c r="A1144" s="3" t="s">
        <v>1146</v>
      </c>
      <c r="B1144" s="4" t="s">
        <v>1</v>
      </c>
      <c r="C1144" s="4" t="s">
        <v>1</v>
      </c>
    </row>
    <row r="1145" spans="1:3" ht="12.75">
      <c r="A1145" s="3" t="s">
        <v>1147</v>
      </c>
      <c r="B1145" s="5">
        <v>10393</v>
      </c>
      <c r="C1145" s="5">
        <v>14</v>
      </c>
    </row>
    <row r="1146" spans="1:3" ht="12.75">
      <c r="A1146" s="3" t="s">
        <v>1148</v>
      </c>
      <c r="B1146" s="5">
        <v>2242</v>
      </c>
      <c r="C1146" s="5">
        <v>2</v>
      </c>
    </row>
    <row r="1147" spans="1:3" ht="12.75">
      <c r="A1147" s="3" t="s">
        <v>1149</v>
      </c>
      <c r="B1147" s="5">
        <v>1540398</v>
      </c>
      <c r="C1147" s="5">
        <v>2794</v>
      </c>
    </row>
    <row r="1148" spans="1:3" ht="12.75">
      <c r="A1148" s="3" t="s">
        <v>1150</v>
      </c>
      <c r="B1148" s="4" t="s">
        <v>1</v>
      </c>
      <c r="C1148" s="4" t="s">
        <v>1</v>
      </c>
    </row>
    <row r="1149" spans="1:3" ht="12.75">
      <c r="A1149" s="3" t="s">
        <v>1151</v>
      </c>
      <c r="B1149" s="5">
        <v>43499</v>
      </c>
      <c r="C1149" s="5">
        <v>86</v>
      </c>
    </row>
    <row r="1150" spans="1:3" ht="12.75">
      <c r="A1150" s="3" t="s">
        <v>1152</v>
      </c>
      <c r="B1150" s="5">
        <v>271095</v>
      </c>
      <c r="C1150" s="5">
        <v>552</v>
      </c>
    </row>
    <row r="1151" spans="1:3" ht="12.75">
      <c r="A1151" s="3" t="s">
        <v>1153</v>
      </c>
      <c r="B1151" s="5">
        <v>5239</v>
      </c>
      <c r="C1151" s="5">
        <v>23</v>
      </c>
    </row>
    <row r="1152" spans="1:3" ht="12.75">
      <c r="A1152" s="3" t="s">
        <v>1154</v>
      </c>
      <c r="B1152" s="4" t="s">
        <v>1</v>
      </c>
      <c r="C1152" s="4" t="s">
        <v>1</v>
      </c>
    </row>
    <row r="1153" spans="1:3" ht="12.75">
      <c r="A1153" s="3" t="s">
        <v>1155</v>
      </c>
      <c r="B1153" s="4" t="s">
        <v>1</v>
      </c>
      <c r="C1153" s="4" t="s">
        <v>1</v>
      </c>
    </row>
    <row r="1154" spans="1:3" ht="12.75">
      <c r="A1154" s="3" t="s">
        <v>1156</v>
      </c>
      <c r="B1154" s="5">
        <v>1199444</v>
      </c>
      <c r="C1154" s="5">
        <v>2067</v>
      </c>
    </row>
    <row r="1155" spans="1:3" ht="12.75">
      <c r="A1155" s="3" t="s">
        <v>1157</v>
      </c>
      <c r="B1155" s="5">
        <v>21120</v>
      </c>
      <c r="C1155" s="5">
        <v>71</v>
      </c>
    </row>
    <row r="1156" spans="1:3" ht="12.75">
      <c r="A1156" s="3" t="s">
        <v>1158</v>
      </c>
      <c r="B1156" s="4" t="s">
        <v>1</v>
      </c>
      <c r="C1156" s="4" t="s">
        <v>1</v>
      </c>
    </row>
    <row r="1157" spans="1:3" ht="12.75">
      <c r="A1157" s="3" t="s">
        <v>1159</v>
      </c>
      <c r="B1157" s="4" t="s">
        <v>1</v>
      </c>
      <c r="C1157" s="4" t="s">
        <v>1</v>
      </c>
    </row>
    <row r="1158" spans="1:3" ht="12.75">
      <c r="A1158" s="3" t="s">
        <v>1160</v>
      </c>
      <c r="B1158" s="4" t="s">
        <v>1</v>
      </c>
      <c r="C1158" s="4" t="s">
        <v>1</v>
      </c>
    </row>
    <row r="1159" spans="1:3" ht="12.75">
      <c r="A1159" s="3" t="s">
        <v>1161</v>
      </c>
      <c r="B1159" s="4" t="s">
        <v>1</v>
      </c>
      <c r="C1159" s="4" t="s">
        <v>1</v>
      </c>
    </row>
    <row r="1160" spans="1:3" ht="12.75">
      <c r="A1160" s="3" t="s">
        <v>1162</v>
      </c>
      <c r="B1160" s="4" t="s">
        <v>1</v>
      </c>
      <c r="C1160" s="4" t="s">
        <v>1</v>
      </c>
    </row>
    <row r="1161" spans="1:3" ht="12.75">
      <c r="A1161" s="3" t="s">
        <v>1163</v>
      </c>
      <c r="B1161" s="4" t="s">
        <v>1</v>
      </c>
      <c r="C1161" s="4" t="s">
        <v>1</v>
      </c>
    </row>
    <row r="1162" spans="1:3" ht="12.75">
      <c r="A1162" s="3" t="s">
        <v>1164</v>
      </c>
      <c r="B1162" s="4" t="s">
        <v>1</v>
      </c>
      <c r="C1162" s="4" t="s">
        <v>1</v>
      </c>
    </row>
    <row r="1163" spans="1:3" ht="12.75">
      <c r="A1163" s="3" t="s">
        <v>1165</v>
      </c>
      <c r="B1163" s="4" t="s">
        <v>1</v>
      </c>
      <c r="C1163" s="4" t="s">
        <v>1</v>
      </c>
    </row>
    <row r="1164" spans="1:3" ht="12.75">
      <c r="A1164" s="3" t="s">
        <v>1166</v>
      </c>
      <c r="B1164" s="4" t="s">
        <v>1</v>
      </c>
      <c r="C1164" s="4" t="s">
        <v>1</v>
      </c>
    </row>
    <row r="1165" spans="1:3" ht="12.75">
      <c r="A1165" s="3" t="s">
        <v>1167</v>
      </c>
      <c r="B1165" s="4" t="s">
        <v>1</v>
      </c>
      <c r="C1165" s="4" t="s">
        <v>1</v>
      </c>
    </row>
    <row r="1166" spans="1:3" ht="12.75">
      <c r="A1166" s="3" t="s">
        <v>1168</v>
      </c>
      <c r="B1166" s="4" t="s">
        <v>1</v>
      </c>
      <c r="C1166" s="4" t="s">
        <v>1</v>
      </c>
    </row>
    <row r="1167" spans="1:3" ht="12.75">
      <c r="A1167" s="3" t="s">
        <v>1169</v>
      </c>
      <c r="B1167" s="4" t="s">
        <v>1</v>
      </c>
      <c r="C1167" s="4" t="s">
        <v>1</v>
      </c>
    </row>
    <row r="1168" spans="1:3" ht="12.75">
      <c r="A1168" s="3" t="s">
        <v>1170</v>
      </c>
      <c r="B1168" s="4" t="s">
        <v>1</v>
      </c>
      <c r="C1168" s="4" t="s">
        <v>1</v>
      </c>
    </row>
  </sheetData>
  <sheetProtection/>
  <printOptions/>
  <pageMargins left="0.787401575" right="0.787401575" top="0.984251969" bottom="0.984251969" header="0.5" footer="0.5"/>
  <pageSetup fitToHeight="0" fitToWidth="0"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Jacques Berthelot</dc:creator>
  <cp:keywords/>
  <dc:description/>
  <cp:lastModifiedBy>Jacques Berthelot</cp:lastModifiedBy>
  <dcterms:created xsi:type="dcterms:W3CDTF">2015-04-01T08:32:25Z</dcterms:created>
  <dcterms:modified xsi:type="dcterms:W3CDTF">2015-04-10T08:14:56Z</dcterms:modified>
  <cp:category/>
  <cp:version/>
  <cp:contentType/>
  <cp:contentStatus/>
</cp:coreProperties>
</file>